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0" yWindow="2550" windowWidth="13365" windowHeight="6420" activeTab="4"/>
  </bookViews>
  <sheets>
    <sheet name="SR 2013" sheetId="1" r:id="rId1"/>
    <sheet name="KR k 31.3.2013" sheetId="2" r:id="rId2"/>
    <sheet name="KR k 30.6.2013" sheetId="3" r:id="rId3"/>
    <sheet name="KR k 30.9.2013" sheetId="4" r:id="rId4"/>
    <sheet name="KR k 31.12.2013 " sheetId="6" r:id="rId5"/>
  </sheets>
  <externalReferences>
    <externalReference r:id="rId6"/>
  </externalReferences>
  <definedNames>
    <definedName name="_xlnm.Print_Area" localSheetId="1">'KR k 31.3.2013'!$A$1:$E$35</definedName>
    <definedName name="_xlnm.Print_Area" localSheetId="0">'SR 2013'!$A$1:$B$35</definedName>
  </definedNames>
  <calcPr calcId="145621"/>
</workbook>
</file>

<file path=xl/calcChain.xml><?xml version="1.0" encoding="utf-8"?>
<calcChain xmlns="http://schemas.openxmlformats.org/spreadsheetml/2006/main">
  <c r="E25" i="6" l="1"/>
  <c r="E35" i="6"/>
  <c r="E34" i="6"/>
  <c r="E33" i="6"/>
  <c r="E32" i="6"/>
  <c r="E31" i="6"/>
  <c r="E30" i="6"/>
  <c r="E28" i="6"/>
  <c r="E27" i="6"/>
  <c r="E26" i="6"/>
  <c r="E24" i="6"/>
  <c r="E23" i="6"/>
  <c r="E22" i="6"/>
  <c r="E21" i="6"/>
  <c r="E20" i="6"/>
  <c r="E19" i="6"/>
  <c r="E17" i="6"/>
  <c r="E16" i="6"/>
  <c r="E15" i="6"/>
  <c r="E14" i="6"/>
  <c r="D12" i="6"/>
  <c r="C12" i="6"/>
  <c r="E11" i="6"/>
  <c r="E12" i="6" l="1"/>
  <c r="E12" i="4"/>
  <c r="C12" i="4"/>
  <c r="B26" i="4"/>
  <c r="E35" i="4" l="1"/>
  <c r="E34" i="4"/>
  <c r="E33" i="4"/>
  <c r="E32" i="4"/>
  <c r="E31" i="4"/>
  <c r="E30" i="4"/>
  <c r="E28" i="4"/>
  <c r="E27" i="4"/>
  <c r="E26" i="4"/>
  <c r="B25" i="4"/>
  <c r="E25" i="4" s="1"/>
  <c r="E24" i="4"/>
  <c r="E23" i="4"/>
  <c r="E22" i="4"/>
  <c r="E21" i="4"/>
  <c r="E20" i="4"/>
  <c r="E19" i="4"/>
  <c r="E17" i="4"/>
  <c r="E16" i="4"/>
  <c r="E11" i="4"/>
  <c r="E14" i="4"/>
  <c r="D12" i="4"/>
  <c r="E15" i="4" l="1"/>
  <c r="E27" i="3"/>
  <c r="D12" i="3"/>
  <c r="C12" i="3"/>
  <c r="E35" i="3" l="1"/>
  <c r="E34" i="3"/>
  <c r="E33" i="3"/>
  <c r="E32" i="3"/>
  <c r="E31" i="3"/>
  <c r="E30" i="3"/>
  <c r="E28" i="3"/>
  <c r="B26" i="3"/>
  <c r="E26" i="3" s="1"/>
  <c r="B25" i="3"/>
  <c r="E25" i="3" s="1"/>
  <c r="E24" i="3"/>
  <c r="B23" i="3"/>
  <c r="E23" i="3" s="1"/>
  <c r="B22" i="3"/>
  <c r="E22" i="3" s="1"/>
  <c r="B21" i="3"/>
  <c r="E21" i="3" s="1"/>
  <c r="B20" i="3"/>
  <c r="E20" i="3" s="1"/>
  <c r="E19" i="3"/>
  <c r="E17" i="3"/>
  <c r="E16" i="3"/>
  <c r="B15" i="3"/>
  <c r="E15" i="3" s="1"/>
  <c r="E14" i="3"/>
  <c r="B11" i="3" l="1"/>
  <c r="E11" i="3" s="1"/>
  <c r="B12" i="3"/>
  <c r="E12" i="3" s="1"/>
  <c r="E14" i="2"/>
  <c r="E16" i="2"/>
  <c r="E17" i="2"/>
  <c r="E24" i="2"/>
  <c r="E27" i="2"/>
  <c r="E28" i="2"/>
  <c r="E30" i="2"/>
  <c r="E31" i="2"/>
  <c r="E32" i="2"/>
  <c r="E33" i="2"/>
  <c r="E34" i="2"/>
  <c r="E35" i="2"/>
  <c r="C12" i="2"/>
  <c r="B15" i="2" l="1"/>
  <c r="E15" i="2" s="1"/>
  <c r="B11" i="2" l="1"/>
  <c r="E11" i="2" s="1"/>
  <c r="B26" i="2" l="1"/>
  <c r="E26" i="2" s="1"/>
  <c r="B25" i="2"/>
  <c r="E25" i="2" s="1"/>
  <c r="B23" i="2"/>
  <c r="E23" i="2" s="1"/>
  <c r="B22" i="2"/>
  <c r="E22" i="2" s="1"/>
  <c r="B21" i="2"/>
  <c r="E21" i="2" s="1"/>
  <c r="B20" i="2"/>
  <c r="E20" i="2" s="1"/>
  <c r="B19" i="2"/>
  <c r="E19" i="2" l="1"/>
  <c r="B12" i="2"/>
  <c r="E12" i="2" s="1"/>
  <c r="B35" i="1"/>
  <c r="B34" i="1"/>
  <c r="B33" i="1"/>
  <c r="B32" i="1"/>
  <c r="B31" i="1"/>
  <c r="B30" i="1"/>
  <c r="B27" i="1"/>
  <c r="B26" i="1"/>
  <c r="B25" i="1"/>
  <c r="B24" i="1"/>
  <c r="B23" i="1"/>
  <c r="B22" i="1"/>
  <c r="B21" i="1"/>
  <c r="B20" i="1"/>
  <c r="B19" i="1"/>
  <c r="B17" i="1"/>
  <c r="B16" i="1"/>
  <c r="B15" i="1"/>
  <c r="B14" i="1"/>
  <c r="B12" i="1"/>
  <c r="B11" i="1"/>
</calcChain>
</file>

<file path=xl/sharedStrings.xml><?xml version="1.0" encoding="utf-8"?>
<sst xmlns="http://schemas.openxmlformats.org/spreadsheetml/2006/main" count="173" uniqueCount="37">
  <si>
    <t>ÚŘAD PRÁCE ČESKÉ REPUBLIKY</t>
  </si>
  <si>
    <t>Souhrnné ukazatele</t>
  </si>
  <si>
    <r>
      <t>Příjmy celkem</t>
    </r>
    <r>
      <rPr>
        <sz val="10"/>
        <rFont val="Arial CE"/>
        <family val="2"/>
        <charset val="238"/>
      </rPr>
      <t xml:space="preserve"> (</t>
    </r>
    <r>
      <rPr>
        <sz val="10"/>
        <rFont val="Arial CE"/>
        <family val="2"/>
        <charset val="238"/>
      </rPr>
      <t>součet specifických ukazatelů)</t>
    </r>
  </si>
  <si>
    <r>
      <t xml:space="preserve">Výdaje celkem </t>
    </r>
    <r>
      <rPr>
        <sz val="10"/>
        <rFont val="Arial CE"/>
        <family val="2"/>
        <charset val="238"/>
      </rPr>
      <t>(součet specifických ukazatelů)</t>
    </r>
  </si>
  <si>
    <t>Specifické ukazatele - příjmy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</si>
  <si>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</si>
  <si>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</si>
  <si>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</si>
  <si>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</si>
  <si>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státní sociální podpory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</si>
  <si>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</si>
  <si>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</si>
  <si>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</si>
  <si>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</si>
  <si>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</si>
  <si>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</si>
  <si>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</si>
  <si>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</si>
  <si>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</si>
  <si>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</si>
  <si>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</si>
  <si>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>Převod fondu kulturních a sociálních potřeb</t>
  </si>
  <si>
    <t>Platy zaměstnanců v pracovním poměru</t>
  </si>
  <si>
    <t>Výdaje  spolufinancované z rozpočtu Evropské unie bez SZP celkem</t>
  </si>
  <si>
    <t>Výdaje  vedené v informačním systému programového financování EDS/SMVS celkem</t>
  </si>
  <si>
    <r>
      <t xml:space="preserve">ZÁVAZNÉ UKAZATELE STÁTNÍHO ROZPOČTU NA ROK 2013 </t>
    </r>
    <r>
      <rPr>
        <b/>
        <sz val="12"/>
        <rFont val="Arial CE"/>
        <charset val="238"/>
      </rPr>
      <t>(v Kč)</t>
    </r>
  </si>
  <si>
    <t>schválený   rozpočet</t>
  </si>
  <si>
    <t xml:space="preserve">Povinné pojistné placené zaměstnavatelem </t>
  </si>
  <si>
    <t xml:space="preserve">Daňové příjmy </t>
  </si>
  <si>
    <t>upravený   rozpočet</t>
  </si>
  <si>
    <t>k 31.3.2013</t>
  </si>
  <si>
    <t>povolení překročit rozpočet                         o mimorozpočtové zdroje</t>
  </si>
  <si>
    <t>konečný rozpočet</t>
  </si>
  <si>
    <t>povolení překročit rozpočet o nároky              z nespotřebovaných výdajů</t>
  </si>
  <si>
    <t>k 30.6.2013</t>
  </si>
  <si>
    <t>k 30.9.2013</t>
  </si>
  <si>
    <t>k 31.12.2013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</si>
</sst>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sz val="10"/>
      <name val="Arial CE"/>
    </font>
    <font>
      <b/>
      <sz val="12"/>
      <name val="Arial CE"/>
    </font>
    <font>
      <sz val="10"/>
      <color theme="1"/>
      <name val="Arial"/>
      <family val="2"/>
      <charset val="238"/>
    </font>
    <font>
      <b/>
      <sz val="15"/>
      <name val="Arial CE"/>
      <charset val="238"/>
    </font>
    <font>
      <b/>
      <sz val="12"/>
      <name val="Arial CE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1" fillId="0" borderId="0" xfId="0" applyNumberFormat="1" applyFont="1" applyAlignment="1">
      <alignment horizontal="centerContinuous"/>
    </xf>
    <xf numFmtId="0" fontId="2" fillId="0" borderId="0" xfId="0" applyFont="1"/>
    <xf numFmtId="2" fontId="6" fillId="0" borderId="0" xfId="0" applyNumberFormat="1" applyFont="1" applyAlignment="1">
      <alignment horizontal="centerContinuous"/>
    </xf>
    <xf numFmtId="0" fontId="4" fillId="0" borderId="1" xfId="0" applyFont="1" applyBorder="1" applyAlignment="1"/>
    <xf numFmtId="0" fontId="4" fillId="0" borderId="3" xfId="0" applyFont="1" applyBorder="1" applyAlignment="1"/>
    <xf numFmtId="0" fontId="4" fillId="0" borderId="5" xfId="0" applyFont="1" applyBorder="1" applyAlignment="1"/>
    <xf numFmtId="0" fontId="3" fillId="0" borderId="6" xfId="0" applyNumberFormat="1" applyFont="1" applyBorder="1" applyAlignment="1">
      <alignment horizontal="center"/>
    </xf>
    <xf numFmtId="0" fontId="4" fillId="0" borderId="2" xfId="0" applyFont="1" applyBorder="1"/>
    <xf numFmtId="3" fontId="1" fillId="0" borderId="7" xfId="0" quotePrefix="1" applyNumberFormat="1" applyFont="1" applyBorder="1" applyAlignment="1">
      <alignment horizontal="right"/>
    </xf>
    <xf numFmtId="3" fontId="1" fillId="0" borderId="8" xfId="0" quotePrefix="1" applyNumberFormat="1" applyFont="1" applyBorder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11" fillId="0" borderId="0" xfId="0" applyFont="1" applyAlignment="1"/>
    <xf numFmtId="0" fontId="7" fillId="0" borderId="2" xfId="0" applyFont="1" applyBorder="1"/>
    <xf numFmtId="0" fontId="3" fillId="0" borderId="7" xfId="0" applyFont="1" applyBorder="1" applyAlignment="1">
      <alignment vertical="top"/>
    </xf>
    <xf numFmtId="0" fontId="3" fillId="0" borderId="7" xfId="0" applyFont="1" applyBorder="1"/>
    <xf numFmtId="0" fontId="9" fillId="0" borderId="4" xfId="0" applyFont="1" applyBorder="1" applyAlignment="1">
      <alignment horizontal="left"/>
    </xf>
    <xf numFmtId="0" fontId="2" fillId="0" borderId="7" xfId="0" applyFont="1" applyBorder="1"/>
    <xf numFmtId="0" fontId="10" fillId="0" borderId="7" xfId="0" applyFont="1" applyBorder="1"/>
    <xf numFmtId="0" fontId="1" fillId="0" borderId="7" xfId="0" applyFont="1" applyBorder="1"/>
    <xf numFmtId="0" fontId="7" fillId="0" borderId="4" xfId="0" applyFont="1" applyBorder="1"/>
    <xf numFmtId="0" fontId="8" fillId="0" borderId="7" xfId="0" applyFont="1" applyBorder="1"/>
    <xf numFmtId="0" fontId="8" fillId="0" borderId="9" xfId="0" applyFont="1" applyBorder="1"/>
    <xf numFmtId="0" fontId="7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10" fillId="0" borderId="11" xfId="0" applyFont="1" applyBorder="1"/>
    <xf numFmtId="0" fontId="10" fillId="0" borderId="0" xfId="0" applyFont="1"/>
    <xf numFmtId="3" fontId="10" fillId="0" borderId="11" xfId="0" applyNumberFormat="1" applyFont="1" applyBorder="1"/>
    <xf numFmtId="3" fontId="10" fillId="0" borderId="6" xfId="0" applyNumberFormat="1" applyFont="1" applyBorder="1"/>
    <xf numFmtId="3" fontId="0" fillId="0" borderId="0" xfId="0" applyNumberFormat="1"/>
    <xf numFmtId="3" fontId="10" fillId="0" borderId="12" xfId="0" applyNumberFormat="1" applyFont="1" applyBorder="1"/>
    <xf numFmtId="0" fontId="10" fillId="0" borderId="4" xfId="0" applyFont="1" applyBorder="1"/>
    <xf numFmtId="0" fontId="10" fillId="0" borderId="6" xfId="0" applyFont="1" applyBorder="1"/>
    <xf numFmtId="3" fontId="10" fillId="0" borderId="8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3" fontId="10" fillId="0" borderId="7" xfId="0" applyNumberFormat="1" applyFont="1" applyBorder="1"/>
    <xf numFmtId="4" fontId="0" fillId="0" borderId="0" xfId="0" applyNumberFormat="1"/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dilene\Rozp-opat&#345;en&#237;%2013\RO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PRA"/>
      <sheetName val="PB"/>
      <sheetName val="ČB"/>
      <sheetName val="PL"/>
      <sheetName val="KV"/>
      <sheetName val="ÚnL"/>
      <sheetName val="LB"/>
      <sheetName val="HK"/>
      <sheetName val="PA"/>
      <sheetName val="JI"/>
      <sheetName val="BR"/>
      <sheetName val="OL"/>
      <sheetName val="OS"/>
      <sheetName val="15"/>
      <sheetName val="celkem"/>
      <sheetName val="List1"/>
    </sheetNames>
    <sheetDataSet>
      <sheetData sheetId="0">
        <row r="12">
          <cell r="C12">
            <v>40509000</v>
          </cell>
        </row>
        <row r="13">
          <cell r="C13">
            <v>1378587520</v>
          </cell>
        </row>
        <row r="17">
          <cell r="C17">
            <v>4200000</v>
          </cell>
        </row>
        <row r="19">
          <cell r="C19">
            <v>36309000</v>
          </cell>
        </row>
        <row r="20">
          <cell r="C20">
            <v>453000</v>
          </cell>
        </row>
        <row r="21">
          <cell r="C21">
            <v>35856000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1">
          <cell r="C31">
            <v>70000000</v>
          </cell>
        </row>
        <row r="32">
          <cell r="C32">
            <v>0</v>
          </cell>
        </row>
        <row r="33">
          <cell r="C33">
            <v>1102318000</v>
          </cell>
        </row>
        <row r="34">
          <cell r="C34">
            <v>0</v>
          </cell>
        </row>
        <row r="36">
          <cell r="C36">
            <v>0</v>
          </cell>
        </row>
        <row r="37">
          <cell r="C37">
            <v>206269520</v>
          </cell>
        </row>
        <row r="45">
          <cell r="C45">
            <v>84121000</v>
          </cell>
        </row>
        <row r="46">
          <cell r="C46">
            <v>43598000</v>
          </cell>
        </row>
        <row r="47">
          <cell r="C47">
            <v>837000</v>
          </cell>
        </row>
        <row r="48">
          <cell r="C48">
            <v>83567000</v>
          </cell>
        </row>
        <row r="49">
          <cell r="C49">
            <v>50669000</v>
          </cell>
        </row>
        <row r="55">
          <cell r="C55">
            <v>51328520</v>
          </cell>
        </row>
      </sheetData>
      <sheetData sheetId="1">
        <row r="12">
          <cell r="C12">
            <v>314612000</v>
          </cell>
        </row>
        <row r="13">
          <cell r="C13">
            <v>8444203000</v>
          </cell>
        </row>
        <row r="17">
          <cell r="C17">
            <v>299013000</v>
          </cell>
        </row>
        <row r="19">
          <cell r="C19">
            <v>15599000</v>
          </cell>
        </row>
        <row r="20">
          <cell r="C20">
            <v>0</v>
          </cell>
        </row>
        <row r="21">
          <cell r="C21">
            <v>15599000</v>
          </cell>
        </row>
        <row r="26">
          <cell r="C26">
            <v>4250301000</v>
          </cell>
        </row>
        <row r="28">
          <cell r="C28">
            <v>303898000</v>
          </cell>
        </row>
        <row r="29">
          <cell r="C29">
            <v>187348000</v>
          </cell>
        </row>
        <row r="31">
          <cell r="C31">
            <v>1006000000</v>
          </cell>
        </row>
        <row r="32">
          <cell r="C32">
            <v>1548300000</v>
          </cell>
        </row>
        <row r="33">
          <cell r="C33">
            <v>57602000</v>
          </cell>
        </row>
        <row r="34">
          <cell r="C34">
            <v>106000000</v>
          </cell>
        </row>
        <row r="36">
          <cell r="C36">
            <v>726000000</v>
          </cell>
        </row>
        <row r="37">
          <cell r="C37">
            <v>258754000</v>
          </cell>
        </row>
        <row r="45">
          <cell r="C45">
            <v>160672000</v>
          </cell>
        </row>
        <row r="46">
          <cell r="C46">
            <v>56608000</v>
          </cell>
        </row>
        <row r="47">
          <cell r="C47">
            <v>1605000</v>
          </cell>
        </row>
        <row r="48">
          <cell r="C48">
            <v>160456000</v>
          </cell>
        </row>
        <row r="49">
          <cell r="C49">
            <v>23533000</v>
          </cell>
        </row>
        <row r="55">
          <cell r="C55">
            <v>865000</v>
          </cell>
        </row>
      </sheetData>
      <sheetData sheetId="2">
        <row r="12">
          <cell r="C12">
            <v>59054000</v>
          </cell>
        </row>
        <row r="13">
          <cell r="C13">
            <v>8970190820</v>
          </cell>
        </row>
        <row r="17">
          <cell r="C17">
            <v>43110000</v>
          </cell>
        </row>
        <row r="19">
          <cell r="C19">
            <v>15944000</v>
          </cell>
        </row>
        <row r="20">
          <cell r="C20">
            <v>0</v>
          </cell>
        </row>
        <row r="21">
          <cell r="C21">
            <v>15944000</v>
          </cell>
        </row>
        <row r="26">
          <cell r="C26">
            <v>4305410340</v>
          </cell>
        </row>
        <row r="28">
          <cell r="C28">
            <v>577962000</v>
          </cell>
        </row>
        <row r="29">
          <cell r="C29">
            <v>277291000</v>
          </cell>
        </row>
        <row r="31">
          <cell r="C31">
            <v>1078000000</v>
          </cell>
        </row>
        <row r="32">
          <cell r="C32">
            <v>1978500000</v>
          </cell>
        </row>
        <row r="33">
          <cell r="C33">
            <v>213209000</v>
          </cell>
        </row>
        <row r="34">
          <cell r="C34">
            <v>26000000</v>
          </cell>
        </row>
        <row r="36">
          <cell r="C36">
            <v>180000000</v>
          </cell>
        </row>
        <row r="37">
          <cell r="C37">
            <v>333818480</v>
          </cell>
        </row>
        <row r="45">
          <cell r="C45">
            <v>215685000</v>
          </cell>
        </row>
        <row r="46">
          <cell r="C46">
            <v>76021000</v>
          </cell>
        </row>
        <row r="47">
          <cell r="C47">
            <v>2154000</v>
          </cell>
        </row>
        <row r="48">
          <cell r="C48">
            <v>215388000</v>
          </cell>
        </row>
        <row r="49">
          <cell r="C49">
            <v>105620000</v>
          </cell>
        </row>
        <row r="55">
          <cell r="C55">
            <v>1286480</v>
          </cell>
        </row>
      </sheetData>
      <sheetData sheetId="3">
        <row r="12">
          <cell r="C12">
            <v>29803000</v>
          </cell>
        </row>
        <row r="13">
          <cell r="C13">
            <v>5374291160</v>
          </cell>
        </row>
        <row r="17">
          <cell r="C17">
            <v>23012000</v>
          </cell>
        </row>
        <row r="19">
          <cell r="C19">
            <v>6791000</v>
          </cell>
        </row>
        <row r="20">
          <cell r="C20">
            <v>0</v>
          </cell>
        </row>
        <row r="21">
          <cell r="C21">
            <v>6791000</v>
          </cell>
        </row>
        <row r="26">
          <cell r="C26">
            <v>2130193710</v>
          </cell>
        </row>
        <row r="28">
          <cell r="C28">
            <v>352726000</v>
          </cell>
        </row>
        <row r="29">
          <cell r="C29">
            <v>171081000</v>
          </cell>
        </row>
        <row r="31">
          <cell r="C31">
            <v>574000000</v>
          </cell>
        </row>
        <row r="32">
          <cell r="C32">
            <v>1403500000</v>
          </cell>
        </row>
        <row r="33">
          <cell r="C33">
            <v>148526000</v>
          </cell>
        </row>
        <row r="34">
          <cell r="C34">
            <v>46000000</v>
          </cell>
        </row>
        <row r="36">
          <cell r="C36">
            <v>344000000</v>
          </cell>
        </row>
        <row r="37">
          <cell r="C37">
            <v>204264450</v>
          </cell>
        </row>
        <row r="45">
          <cell r="C45">
            <v>127186000</v>
          </cell>
        </row>
        <row r="46">
          <cell r="C46">
            <v>47910000</v>
          </cell>
        </row>
        <row r="47">
          <cell r="C47">
            <v>1270000</v>
          </cell>
        </row>
        <row r="48">
          <cell r="C48">
            <v>127013000</v>
          </cell>
        </row>
        <row r="49">
          <cell r="C49">
            <v>74959450</v>
          </cell>
        </row>
        <row r="55">
          <cell r="C55">
            <v>1331450</v>
          </cell>
        </row>
      </sheetData>
      <sheetData sheetId="4">
        <row r="12">
          <cell r="C12">
            <v>33202000</v>
          </cell>
        </row>
        <row r="13">
          <cell r="C13">
            <v>4409407976</v>
          </cell>
        </row>
        <row r="17">
          <cell r="C17">
            <v>28010000</v>
          </cell>
        </row>
        <row r="19">
          <cell r="C19">
            <v>5192000</v>
          </cell>
        </row>
        <row r="20">
          <cell r="C20">
            <v>210000</v>
          </cell>
        </row>
        <row r="21">
          <cell r="C21">
            <v>4982000</v>
          </cell>
        </row>
        <row r="26">
          <cell r="C26">
            <v>1875801040</v>
          </cell>
        </row>
        <row r="28">
          <cell r="C28">
            <v>286015000</v>
          </cell>
        </row>
        <row r="29">
          <cell r="C29">
            <v>132989000</v>
          </cell>
        </row>
        <row r="31">
          <cell r="C31">
            <v>514000000</v>
          </cell>
        </row>
        <row r="32">
          <cell r="C32">
            <v>1126500000</v>
          </cell>
        </row>
        <row r="33">
          <cell r="C33">
            <v>126393000</v>
          </cell>
        </row>
        <row r="34">
          <cell r="C34">
            <v>20000000</v>
          </cell>
        </row>
        <row r="36">
          <cell r="C36">
            <v>150000000</v>
          </cell>
        </row>
        <row r="37">
          <cell r="C37">
            <v>177709936</v>
          </cell>
        </row>
        <row r="45">
          <cell r="C45">
            <v>107784000</v>
          </cell>
        </row>
        <row r="46">
          <cell r="C46">
            <v>39492000</v>
          </cell>
        </row>
        <row r="47">
          <cell r="C47">
            <v>1076000</v>
          </cell>
        </row>
        <row r="48">
          <cell r="C48">
            <v>107638000</v>
          </cell>
        </row>
        <row r="49">
          <cell r="C49">
            <v>72100936</v>
          </cell>
        </row>
        <row r="55">
          <cell r="C55">
            <v>6793936</v>
          </cell>
        </row>
      </sheetData>
      <sheetData sheetId="5">
        <row r="12">
          <cell r="C12">
            <v>22364000</v>
          </cell>
        </row>
        <row r="13">
          <cell r="C13">
            <v>2644498350</v>
          </cell>
        </row>
        <row r="17">
          <cell r="C17">
            <v>18008000</v>
          </cell>
        </row>
        <row r="19">
          <cell r="C19">
            <v>4356000</v>
          </cell>
        </row>
        <row r="20">
          <cell r="C20">
            <v>210000</v>
          </cell>
        </row>
        <row r="21">
          <cell r="C21">
            <v>4146000</v>
          </cell>
        </row>
        <row r="26">
          <cell r="C26">
            <v>1107869350</v>
          </cell>
        </row>
        <row r="28">
          <cell r="C28">
            <v>331580000</v>
          </cell>
        </row>
        <row r="29">
          <cell r="C29">
            <v>49081000</v>
          </cell>
        </row>
        <row r="31">
          <cell r="C31">
            <v>346000000</v>
          </cell>
        </row>
        <row r="32">
          <cell r="C32">
            <v>515000000</v>
          </cell>
        </row>
        <row r="33">
          <cell r="C33">
            <v>102293000</v>
          </cell>
        </row>
        <row r="34">
          <cell r="C34">
            <v>17000000</v>
          </cell>
        </row>
        <row r="36">
          <cell r="C36">
            <v>50000000</v>
          </cell>
        </row>
        <row r="37">
          <cell r="C37">
            <v>125675000</v>
          </cell>
        </row>
        <row r="45">
          <cell r="C45">
            <v>75950000</v>
          </cell>
        </row>
        <row r="46">
          <cell r="C46">
            <v>27161000</v>
          </cell>
        </row>
        <row r="47">
          <cell r="C47">
            <v>759000</v>
          </cell>
        </row>
        <row r="48">
          <cell r="C48">
            <v>75848000</v>
          </cell>
        </row>
        <row r="49">
          <cell r="C49">
            <v>49421000</v>
          </cell>
        </row>
        <row r="55">
          <cell r="C55">
            <v>1317000</v>
          </cell>
        </row>
      </sheetData>
      <sheetData sheetId="6">
        <row r="12">
          <cell r="C12">
            <v>41646000</v>
          </cell>
        </row>
        <row r="13">
          <cell r="C13">
            <v>8257738640</v>
          </cell>
        </row>
        <row r="17">
          <cell r="C17">
            <v>27013000</v>
          </cell>
        </row>
        <row r="19">
          <cell r="C19">
            <v>14633000</v>
          </cell>
        </row>
        <row r="20">
          <cell r="C20">
            <v>210000</v>
          </cell>
        </row>
        <row r="21">
          <cell r="C21">
            <v>14423000</v>
          </cell>
        </row>
        <row r="26">
          <cell r="C26">
            <v>3293323640</v>
          </cell>
        </row>
        <row r="28">
          <cell r="C28">
            <v>1305963000</v>
          </cell>
        </row>
        <row r="29">
          <cell r="C29">
            <v>179702000</v>
          </cell>
        </row>
        <row r="31">
          <cell r="C31">
            <v>802000000</v>
          </cell>
        </row>
        <row r="32">
          <cell r="C32">
            <v>1712900000</v>
          </cell>
        </row>
        <row r="33">
          <cell r="C33">
            <v>272302000</v>
          </cell>
        </row>
        <row r="34">
          <cell r="C34">
            <v>32000000</v>
          </cell>
        </row>
        <row r="36">
          <cell r="C36">
            <v>277000000</v>
          </cell>
        </row>
        <row r="37">
          <cell r="C37">
            <v>382548000</v>
          </cell>
        </row>
        <row r="45">
          <cell r="C45">
            <v>232654000</v>
          </cell>
        </row>
        <row r="46">
          <cell r="C46">
            <v>83872000</v>
          </cell>
        </row>
        <row r="47">
          <cell r="C47">
            <v>2323000</v>
          </cell>
        </row>
        <row r="48">
          <cell r="C48">
            <v>232335000</v>
          </cell>
        </row>
        <row r="49">
          <cell r="C49">
            <v>129331000</v>
          </cell>
        </row>
        <row r="55">
          <cell r="C55">
            <v>23439000</v>
          </cell>
        </row>
      </sheetData>
      <sheetData sheetId="7">
        <row r="12">
          <cell r="C12">
            <v>21864000</v>
          </cell>
        </row>
        <row r="13">
          <cell r="C13">
            <v>3917355320</v>
          </cell>
        </row>
        <row r="17">
          <cell r="C17">
            <v>14069000</v>
          </cell>
        </row>
        <row r="19">
          <cell r="C19">
            <v>7795000</v>
          </cell>
        </row>
        <row r="20">
          <cell r="C20">
            <v>210000</v>
          </cell>
        </row>
        <row r="21">
          <cell r="C21">
            <v>7585000</v>
          </cell>
        </row>
        <row r="26">
          <cell r="C26">
            <v>1630897320</v>
          </cell>
        </row>
        <row r="28">
          <cell r="C28">
            <v>350725000</v>
          </cell>
        </row>
        <row r="29">
          <cell r="C29">
            <v>120259000</v>
          </cell>
        </row>
        <row r="31">
          <cell r="C31">
            <v>490000000</v>
          </cell>
        </row>
        <row r="32">
          <cell r="C32">
            <v>864300000</v>
          </cell>
        </row>
        <row r="33">
          <cell r="C33">
            <v>128206000</v>
          </cell>
        </row>
        <row r="34">
          <cell r="C34">
            <v>10000000</v>
          </cell>
        </row>
        <row r="36">
          <cell r="C36">
            <v>146000000</v>
          </cell>
        </row>
        <row r="37">
          <cell r="C37">
            <v>176968000</v>
          </cell>
        </row>
        <row r="45">
          <cell r="C45">
            <v>100649000</v>
          </cell>
        </row>
        <row r="46">
          <cell r="C46">
            <v>36789000</v>
          </cell>
        </row>
        <row r="47">
          <cell r="C47">
            <v>1005000</v>
          </cell>
        </row>
        <row r="48">
          <cell r="C48">
            <v>100512000</v>
          </cell>
        </row>
        <row r="49">
          <cell r="C49">
            <v>63924000</v>
          </cell>
        </row>
        <row r="55">
          <cell r="C55">
            <v>11166000</v>
          </cell>
        </row>
      </sheetData>
      <sheetData sheetId="8">
        <row r="12">
          <cell r="C12">
            <v>21163000</v>
          </cell>
        </row>
        <row r="13">
          <cell r="C13">
            <v>4497853240</v>
          </cell>
        </row>
        <row r="17">
          <cell r="C17">
            <v>17005000</v>
          </cell>
        </row>
        <row r="19">
          <cell r="C19">
            <v>4158000</v>
          </cell>
        </row>
        <row r="20">
          <cell r="C20">
            <v>0</v>
          </cell>
        </row>
        <row r="21">
          <cell r="C21">
            <v>4158000</v>
          </cell>
        </row>
        <row r="26">
          <cell r="C26">
            <v>1878388240</v>
          </cell>
        </row>
        <row r="28">
          <cell r="C28">
            <v>324560000</v>
          </cell>
        </row>
        <row r="29">
          <cell r="C29">
            <v>143281000</v>
          </cell>
        </row>
        <row r="31">
          <cell r="C31">
            <v>538000000</v>
          </cell>
        </row>
        <row r="32">
          <cell r="C32">
            <v>1094000000</v>
          </cell>
        </row>
        <row r="33">
          <cell r="C33">
            <v>110454000</v>
          </cell>
        </row>
        <row r="34">
          <cell r="C34">
            <v>26000000</v>
          </cell>
        </row>
        <row r="36">
          <cell r="C36">
            <v>211000000</v>
          </cell>
        </row>
        <row r="37">
          <cell r="C37">
            <v>172170000</v>
          </cell>
        </row>
        <row r="45">
          <cell r="C45">
            <v>108120000</v>
          </cell>
        </row>
        <row r="46">
          <cell r="C46">
            <v>38553000</v>
          </cell>
        </row>
        <row r="47">
          <cell r="C47">
            <v>1080000</v>
          </cell>
        </row>
        <row r="48">
          <cell r="C48">
            <v>107974000</v>
          </cell>
        </row>
        <row r="49">
          <cell r="C49">
            <v>53406000</v>
          </cell>
        </row>
        <row r="55">
          <cell r="C55">
            <v>702000</v>
          </cell>
        </row>
      </sheetData>
      <sheetData sheetId="9">
        <row r="12">
          <cell r="C12">
            <v>19585000</v>
          </cell>
        </row>
        <row r="13">
          <cell r="C13">
            <v>4312811059</v>
          </cell>
        </row>
        <row r="17">
          <cell r="C17">
            <v>15110000</v>
          </cell>
        </row>
        <row r="19">
          <cell r="C19">
            <v>4475000</v>
          </cell>
        </row>
        <row r="20">
          <cell r="C20">
            <v>0</v>
          </cell>
        </row>
        <row r="21">
          <cell r="C21">
            <v>4475000</v>
          </cell>
        </row>
        <row r="26">
          <cell r="C26">
            <v>1699184400</v>
          </cell>
        </row>
        <row r="28">
          <cell r="C28">
            <v>292722000</v>
          </cell>
        </row>
        <row r="29">
          <cell r="C29">
            <v>119252000</v>
          </cell>
        </row>
        <row r="31">
          <cell r="C31">
            <v>514000000</v>
          </cell>
        </row>
        <row r="32">
          <cell r="C32">
            <v>1140500000</v>
          </cell>
        </row>
        <row r="33">
          <cell r="C33">
            <v>119966000</v>
          </cell>
        </row>
        <row r="34">
          <cell r="C34">
            <v>14000000</v>
          </cell>
        </row>
        <row r="36">
          <cell r="C36">
            <v>243500000</v>
          </cell>
        </row>
        <row r="37">
          <cell r="C37">
            <v>169686659</v>
          </cell>
        </row>
        <row r="45">
          <cell r="C45">
            <v>103435000</v>
          </cell>
        </row>
        <row r="46">
          <cell r="C46">
            <v>39430000</v>
          </cell>
        </row>
        <row r="47">
          <cell r="C47">
            <v>1033000</v>
          </cell>
        </row>
        <row r="48">
          <cell r="C48">
            <v>103296000</v>
          </cell>
        </row>
        <row r="49">
          <cell r="C49">
            <v>59040659</v>
          </cell>
        </row>
        <row r="55">
          <cell r="C55">
            <v>2364659</v>
          </cell>
        </row>
      </sheetData>
      <sheetData sheetId="10">
        <row r="12">
          <cell r="C12">
            <v>17221000</v>
          </cell>
        </row>
        <row r="13">
          <cell r="C13">
            <v>4092871160</v>
          </cell>
        </row>
        <row r="17">
          <cell r="C17">
            <v>13305000</v>
          </cell>
        </row>
        <row r="19">
          <cell r="C19">
            <v>3916000</v>
          </cell>
        </row>
        <row r="20">
          <cell r="C20">
            <v>0</v>
          </cell>
        </row>
        <row r="21">
          <cell r="C21">
            <v>3916000</v>
          </cell>
        </row>
        <row r="26">
          <cell r="C26">
            <v>1686503160</v>
          </cell>
        </row>
        <row r="28">
          <cell r="C28">
            <v>215646000</v>
          </cell>
        </row>
        <row r="29">
          <cell r="C29">
            <v>150132000</v>
          </cell>
        </row>
        <row r="31">
          <cell r="C31">
            <v>490000000</v>
          </cell>
        </row>
        <row r="32">
          <cell r="C32">
            <v>1181700000</v>
          </cell>
        </row>
        <row r="33">
          <cell r="C33">
            <v>119288000</v>
          </cell>
        </row>
        <row r="34">
          <cell r="C34">
            <v>16000000</v>
          </cell>
        </row>
        <row r="36">
          <cell r="C36">
            <v>71000000</v>
          </cell>
        </row>
        <row r="37">
          <cell r="C37">
            <v>162602000</v>
          </cell>
        </row>
        <row r="45">
          <cell r="C45">
            <v>100748000</v>
          </cell>
        </row>
        <row r="46">
          <cell r="C46">
            <v>37297000</v>
          </cell>
        </row>
        <row r="47">
          <cell r="C47">
            <v>1006000</v>
          </cell>
        </row>
        <row r="48">
          <cell r="C48">
            <v>100613000</v>
          </cell>
        </row>
        <row r="49">
          <cell r="C49">
            <v>49850000</v>
          </cell>
        </row>
        <row r="55">
          <cell r="C55">
            <v>458000</v>
          </cell>
        </row>
      </sheetData>
      <sheetData sheetId="11">
        <row r="12">
          <cell r="C12">
            <v>55533000</v>
          </cell>
        </row>
        <row r="13">
          <cell r="C13">
            <v>9815376907</v>
          </cell>
        </row>
        <row r="17">
          <cell r="C17">
            <v>47010000</v>
          </cell>
        </row>
        <row r="19">
          <cell r="C19">
            <v>8523000</v>
          </cell>
        </row>
        <row r="20">
          <cell r="C20">
            <v>0</v>
          </cell>
        </row>
        <row r="21">
          <cell r="C21">
            <v>8523000</v>
          </cell>
        </row>
        <row r="26">
          <cell r="C26">
            <v>4147727500</v>
          </cell>
        </row>
        <row r="28">
          <cell r="C28">
            <v>716096000</v>
          </cell>
        </row>
        <row r="29">
          <cell r="C29">
            <v>248548000</v>
          </cell>
        </row>
        <row r="31">
          <cell r="C31">
            <v>1090000000</v>
          </cell>
        </row>
        <row r="32">
          <cell r="C32">
            <v>2444600000</v>
          </cell>
        </row>
        <row r="33">
          <cell r="C33">
            <v>260222000</v>
          </cell>
        </row>
        <row r="34">
          <cell r="C34">
            <v>85000000</v>
          </cell>
        </row>
        <row r="36">
          <cell r="C36">
            <v>429000000</v>
          </cell>
        </row>
        <row r="37">
          <cell r="C37">
            <v>394183407</v>
          </cell>
        </row>
        <row r="45">
          <cell r="C45">
            <v>231718000</v>
          </cell>
        </row>
        <row r="46">
          <cell r="C46">
            <v>84693000</v>
          </cell>
        </row>
        <row r="47">
          <cell r="C47">
            <v>2314000</v>
          </cell>
        </row>
        <row r="48">
          <cell r="C48">
            <v>231402000</v>
          </cell>
        </row>
        <row r="49">
          <cell r="C49">
            <v>137135407</v>
          </cell>
        </row>
        <row r="55">
          <cell r="C55">
            <v>25998407</v>
          </cell>
        </row>
      </sheetData>
      <sheetData sheetId="12">
        <row r="12">
          <cell r="C12">
            <v>28362000</v>
          </cell>
        </row>
        <row r="13">
          <cell r="C13">
            <v>5779817818</v>
          </cell>
        </row>
        <row r="17">
          <cell r="C17">
            <v>24010000</v>
          </cell>
        </row>
        <row r="19">
          <cell r="C19">
            <v>4352000</v>
          </cell>
        </row>
        <row r="20">
          <cell r="C20">
            <v>0</v>
          </cell>
        </row>
        <row r="21">
          <cell r="C21">
            <v>4352000</v>
          </cell>
        </row>
        <row r="26">
          <cell r="C26">
            <v>2235803270</v>
          </cell>
        </row>
        <row r="28">
          <cell r="C28">
            <v>627514000</v>
          </cell>
        </row>
        <row r="29">
          <cell r="C29">
            <v>137073000</v>
          </cell>
        </row>
        <row r="31">
          <cell r="C31">
            <v>586000000</v>
          </cell>
        </row>
        <row r="32">
          <cell r="C32">
            <v>1364000000</v>
          </cell>
        </row>
        <row r="33">
          <cell r="C33">
            <v>179089000</v>
          </cell>
        </row>
        <row r="34">
          <cell r="C34">
            <v>30000000</v>
          </cell>
        </row>
        <row r="36">
          <cell r="C36">
            <v>354000000</v>
          </cell>
        </row>
        <row r="37">
          <cell r="C37">
            <v>266338548</v>
          </cell>
        </row>
        <row r="45">
          <cell r="C45">
            <v>142419000</v>
          </cell>
        </row>
        <row r="46">
          <cell r="C46">
            <v>52961000</v>
          </cell>
        </row>
        <row r="47">
          <cell r="C47">
            <v>1422000</v>
          </cell>
        </row>
        <row r="48">
          <cell r="C48">
            <v>142222000</v>
          </cell>
        </row>
        <row r="49">
          <cell r="C49">
            <v>121087548</v>
          </cell>
        </row>
        <row r="55">
          <cell r="C55">
            <v>32562548</v>
          </cell>
        </row>
      </sheetData>
      <sheetData sheetId="13">
        <row r="12">
          <cell r="C12">
            <v>50309000</v>
          </cell>
        </row>
        <row r="13">
          <cell r="C13">
            <v>11573320480</v>
          </cell>
        </row>
        <row r="17">
          <cell r="C17">
            <v>39010000</v>
          </cell>
        </row>
        <row r="19">
          <cell r="C19">
            <v>11299000</v>
          </cell>
        </row>
        <row r="20">
          <cell r="C20">
            <v>210000</v>
          </cell>
        </row>
        <row r="21">
          <cell r="C21">
            <v>11089000</v>
          </cell>
        </row>
        <row r="26">
          <cell r="C26">
            <v>4763390480</v>
          </cell>
        </row>
        <row r="28">
          <cell r="C28">
            <v>1519917000</v>
          </cell>
        </row>
        <row r="29">
          <cell r="C29">
            <v>247129000</v>
          </cell>
        </row>
        <row r="31">
          <cell r="C31">
            <v>1126000000</v>
          </cell>
        </row>
        <row r="32">
          <cell r="C32">
            <v>2595900000</v>
          </cell>
        </row>
        <row r="33">
          <cell r="C33">
            <v>426242000</v>
          </cell>
        </row>
        <row r="34">
          <cell r="C34">
            <v>46000000</v>
          </cell>
        </row>
        <row r="36">
          <cell r="C36">
            <v>346000000</v>
          </cell>
        </row>
        <row r="37">
          <cell r="C37">
            <v>502742000</v>
          </cell>
        </row>
        <row r="45">
          <cell r="C45">
            <v>305990000</v>
          </cell>
        </row>
        <row r="46">
          <cell r="C46">
            <v>113734000</v>
          </cell>
        </row>
        <row r="47">
          <cell r="C47">
            <v>3056000</v>
          </cell>
        </row>
        <row r="48">
          <cell r="C48">
            <v>305566000</v>
          </cell>
        </row>
        <row r="49">
          <cell r="C49">
            <v>271845000</v>
          </cell>
        </row>
        <row r="55">
          <cell r="C55">
            <v>24100000</v>
          </cell>
        </row>
      </sheetData>
      <sheetData sheetId="14">
        <row r="12">
          <cell r="C12">
            <v>24276000</v>
          </cell>
        </row>
        <row r="13">
          <cell r="C13">
            <v>5031528550</v>
          </cell>
        </row>
        <row r="17">
          <cell r="C17">
            <v>19115000</v>
          </cell>
        </row>
        <row r="19">
          <cell r="C19">
            <v>5161000</v>
          </cell>
        </row>
        <row r="20">
          <cell r="C20">
            <v>0</v>
          </cell>
        </row>
        <row r="21">
          <cell r="C21">
            <v>5161000</v>
          </cell>
        </row>
        <row r="26">
          <cell r="C26">
            <v>1905206550</v>
          </cell>
        </row>
        <row r="28">
          <cell r="C28">
            <v>294676000</v>
          </cell>
        </row>
        <row r="29">
          <cell r="C29">
            <v>162834000</v>
          </cell>
        </row>
        <row r="31">
          <cell r="C31">
            <v>576000000</v>
          </cell>
        </row>
        <row r="32">
          <cell r="C32">
            <v>1520300000</v>
          </cell>
        </row>
        <row r="33">
          <cell r="C33">
            <v>163085000</v>
          </cell>
        </row>
        <row r="34">
          <cell r="C34">
            <v>26000000</v>
          </cell>
        </row>
        <row r="36">
          <cell r="C36">
            <v>185500000</v>
          </cell>
        </row>
        <row r="37">
          <cell r="C37">
            <v>197927000</v>
          </cell>
        </row>
        <row r="45">
          <cell r="C45">
            <v>125163000</v>
          </cell>
        </row>
        <row r="46">
          <cell r="C46">
            <v>45462000</v>
          </cell>
        </row>
        <row r="47">
          <cell r="C47">
            <v>1250000</v>
          </cell>
        </row>
        <row r="48">
          <cell r="C48">
            <v>124995000</v>
          </cell>
        </row>
        <row r="49">
          <cell r="C49">
            <v>84455000</v>
          </cell>
        </row>
        <row r="55">
          <cell r="C55">
            <v>247000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workbookViewId="0">
      <selection activeCell="A25" sqref="A25"/>
    </sheetView>
  </sheetViews>
  <sheetFormatPr defaultRowHeight="15" x14ac:dyDescent="0.25"/>
  <cols>
    <col min="1" max="1" width="86" customWidth="1"/>
    <col min="2" max="2" width="16.7109375" customWidth="1"/>
  </cols>
  <sheetData>
    <row r="1" spans="1:2" ht="14.65" x14ac:dyDescent="0.3">
      <c r="A1" s="1"/>
      <c r="B1" s="2"/>
    </row>
    <row r="2" spans="1:2" ht="19.5" x14ac:dyDescent="0.3">
      <c r="A2" s="13" t="s">
        <v>0</v>
      </c>
      <c r="B2" s="12"/>
    </row>
    <row r="3" spans="1:2" ht="14.65" x14ac:dyDescent="0.3">
      <c r="B3" s="2"/>
    </row>
    <row r="4" spans="1:2" ht="18" x14ac:dyDescent="0.25">
      <c r="A4" s="11" t="s">
        <v>25</v>
      </c>
      <c r="B4" s="11"/>
    </row>
    <row r="5" spans="1:2" ht="18.399999999999999" thickBot="1" x14ac:dyDescent="0.35">
      <c r="A5" s="3"/>
      <c r="B5" s="2"/>
    </row>
    <row r="6" spans="1:2" ht="15.75" thickTop="1" x14ac:dyDescent="0.25">
      <c r="A6" s="4"/>
      <c r="B6" s="42" t="s">
        <v>26</v>
      </c>
    </row>
    <row r="7" spans="1:2" x14ac:dyDescent="0.25">
      <c r="A7" s="5"/>
      <c r="B7" s="43"/>
    </row>
    <row r="8" spans="1:2" x14ac:dyDescent="0.25">
      <c r="A8" s="5"/>
      <c r="B8" s="43"/>
    </row>
    <row r="9" spans="1:2" ht="15.2" thickBot="1" x14ac:dyDescent="0.35">
      <c r="A9" s="6"/>
      <c r="B9" s="7"/>
    </row>
    <row r="10" spans="1:2" ht="16.5" thickTop="1" x14ac:dyDescent="0.25">
      <c r="A10" s="14" t="s">
        <v>1</v>
      </c>
      <c r="B10" s="8"/>
    </row>
    <row r="11" spans="1:2" x14ac:dyDescent="0.25">
      <c r="A11" s="15" t="s">
        <v>2</v>
      </c>
      <c r="B11" s="9">
        <f>SUM('[1]1:15'!C12)</f>
        <v>779503000</v>
      </c>
    </row>
    <row r="12" spans="1:2" x14ac:dyDescent="0.25">
      <c r="A12" s="16" t="s">
        <v>3</v>
      </c>
      <c r="B12" s="9">
        <f>SUM('[1]1:15'!C13)</f>
        <v>88499852000</v>
      </c>
    </row>
    <row r="13" spans="1:2" ht="15.75" x14ac:dyDescent="0.25">
      <c r="A13" s="17" t="s">
        <v>4</v>
      </c>
      <c r="B13" s="9"/>
    </row>
    <row r="14" spans="1:2" x14ac:dyDescent="0.25">
      <c r="A14" s="18" t="s">
        <v>28</v>
      </c>
      <c r="B14" s="9">
        <f>SUM('[1]1:15'!C17)</f>
        <v>631000000</v>
      </c>
    </row>
    <row r="15" spans="1:2" x14ac:dyDescent="0.25">
      <c r="A15" s="20" t="s">
        <v>5</v>
      </c>
      <c r="B15" s="9">
        <f>SUM('[1]1:15'!C19)</f>
        <v>148503000</v>
      </c>
    </row>
    <row r="16" spans="1:2" x14ac:dyDescent="0.25">
      <c r="A16" s="19" t="s">
        <v>6</v>
      </c>
      <c r="B16" s="9">
        <f>SUM('[1]1:15'!C20)</f>
        <v>1503000</v>
      </c>
    </row>
    <row r="17" spans="1:2" x14ac:dyDescent="0.25">
      <c r="A17" s="19" t="s">
        <v>7</v>
      </c>
      <c r="B17" s="9">
        <f>SUM('[1]1:15'!C21)</f>
        <v>147000000</v>
      </c>
    </row>
    <row r="18" spans="1:2" ht="15.75" x14ac:dyDescent="0.25">
      <c r="A18" s="21" t="s">
        <v>8</v>
      </c>
      <c r="B18" s="9"/>
    </row>
    <row r="19" spans="1:2" x14ac:dyDescent="0.25">
      <c r="A19" s="22" t="s">
        <v>9</v>
      </c>
      <c r="B19" s="9">
        <f>SUM('[1]1:15'!C26)</f>
        <v>36910000000</v>
      </c>
    </row>
    <row r="20" spans="1:2" x14ac:dyDescent="0.25">
      <c r="A20" s="22" t="s">
        <v>10</v>
      </c>
      <c r="B20" s="9">
        <f>SUM('[1]1:15'!C28)</f>
        <v>7500000000</v>
      </c>
    </row>
    <row r="21" spans="1:2" x14ac:dyDescent="0.25">
      <c r="A21" s="22" t="s">
        <v>11</v>
      </c>
      <c r="B21" s="9">
        <f>SUM('[1]1:15'!C29)</f>
        <v>2326000000</v>
      </c>
    </row>
    <row r="22" spans="1:2" x14ac:dyDescent="0.25">
      <c r="A22" s="19" t="s">
        <v>12</v>
      </c>
      <c r="B22" s="9">
        <f>SUM('[1]1:15'!C31)</f>
        <v>9800000000</v>
      </c>
    </row>
    <row r="23" spans="1:2" x14ac:dyDescent="0.25">
      <c r="A23" s="19" t="s">
        <v>13</v>
      </c>
      <c r="B23" s="9">
        <f>SUM('[1]1:15'!C32)</f>
        <v>20490000000</v>
      </c>
    </row>
    <row r="24" spans="1:2" x14ac:dyDescent="0.25">
      <c r="A24" s="22" t="s">
        <v>14</v>
      </c>
      <c r="B24" s="9">
        <f>SUM('[1]1:15'!C33)</f>
        <v>3529195000</v>
      </c>
    </row>
    <row r="25" spans="1:2" x14ac:dyDescent="0.25">
      <c r="A25" s="22" t="s">
        <v>15</v>
      </c>
      <c r="B25" s="9">
        <f>SUM('[1]1:15'!C34)</f>
        <v>500000000</v>
      </c>
    </row>
    <row r="26" spans="1:2" x14ac:dyDescent="0.25">
      <c r="A26" s="23" t="s">
        <v>16</v>
      </c>
      <c r="B26" s="9">
        <f>SUM('[1]1:15'!C36)</f>
        <v>3713000000</v>
      </c>
    </row>
    <row r="27" spans="1:2" x14ac:dyDescent="0.25">
      <c r="A27" s="22" t="s">
        <v>17</v>
      </c>
      <c r="B27" s="9">
        <f>SUM('[1]1:15'!C37)</f>
        <v>3731657000</v>
      </c>
    </row>
    <row r="28" spans="1:2" x14ac:dyDescent="0.25">
      <c r="A28" s="22" t="s">
        <v>18</v>
      </c>
      <c r="B28" s="9"/>
    </row>
    <row r="29" spans="1:2" ht="15.75" x14ac:dyDescent="0.25">
      <c r="A29" s="24" t="s">
        <v>19</v>
      </c>
      <c r="B29" s="9"/>
    </row>
    <row r="30" spans="1:2" x14ac:dyDescent="0.25">
      <c r="A30" s="22" t="s">
        <v>20</v>
      </c>
      <c r="B30" s="9">
        <f>SUM('[1]1:15'!C45)</f>
        <v>2222294000</v>
      </c>
    </row>
    <row r="31" spans="1:2" x14ac:dyDescent="0.25">
      <c r="A31" s="22" t="s">
        <v>27</v>
      </c>
      <c r="B31" s="9">
        <f>SUM('[1]1:15'!C46)</f>
        <v>823581000</v>
      </c>
    </row>
    <row r="32" spans="1:2" x14ac:dyDescent="0.25">
      <c r="A32" s="22" t="s">
        <v>21</v>
      </c>
      <c r="B32" s="9">
        <f>SUM('[1]1:15'!C47)</f>
        <v>22190000</v>
      </c>
    </row>
    <row r="33" spans="1:2" x14ac:dyDescent="0.25">
      <c r="A33" s="22" t="s">
        <v>22</v>
      </c>
      <c r="B33" s="9">
        <f>SUM('[1]1:15'!C48)</f>
        <v>2218825000</v>
      </c>
    </row>
    <row r="34" spans="1:2" x14ac:dyDescent="0.25">
      <c r="A34" s="18" t="s">
        <v>23</v>
      </c>
      <c r="B34" s="9">
        <f>SUM('[1]1:15'!C49)</f>
        <v>1346378000</v>
      </c>
    </row>
    <row r="35" spans="1:2" ht="15.75" thickBot="1" x14ac:dyDescent="0.3">
      <c r="A35" s="25" t="s">
        <v>24</v>
      </c>
      <c r="B35" s="10">
        <f>SUM('[1]1:15'!C55)</f>
        <v>183960000</v>
      </c>
    </row>
    <row r="36" spans="1:2" ht="15.75" thickTop="1" x14ac:dyDescent="0.25"/>
  </sheetData>
  <mergeCells count="1">
    <mergeCell ref="B6:B8"/>
  </mergeCells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B1" workbookViewId="0">
      <selection activeCell="A27" sqref="A27"/>
    </sheetView>
  </sheetViews>
  <sheetFormatPr defaultRowHeight="15" x14ac:dyDescent="0.25"/>
  <cols>
    <col min="1" max="1" width="82.7109375" customWidth="1"/>
    <col min="2" max="2" width="16.7109375" customWidth="1"/>
    <col min="3" max="3" width="22" customWidth="1"/>
    <col min="4" max="4" width="17.28515625" customWidth="1"/>
    <col min="5" max="5" width="14.28515625" customWidth="1"/>
    <col min="7" max="7" width="10.85546875" bestFit="1" customWidth="1"/>
  </cols>
  <sheetData>
    <row r="1" spans="1:5" ht="14.65" x14ac:dyDescent="0.3">
      <c r="A1" s="1"/>
      <c r="B1" s="2"/>
    </row>
    <row r="2" spans="1:5" ht="19.5" x14ac:dyDescent="0.3">
      <c r="A2" s="13" t="s">
        <v>0</v>
      </c>
      <c r="B2" s="12"/>
    </row>
    <row r="3" spans="1:5" ht="14.65" x14ac:dyDescent="0.3">
      <c r="B3" s="2"/>
    </row>
    <row r="4" spans="1:5" ht="18" x14ac:dyDescent="0.25">
      <c r="A4" s="11" t="s">
        <v>25</v>
      </c>
      <c r="B4" s="11"/>
    </row>
    <row r="5" spans="1:5" ht="18.399999999999999" thickBot="1" x14ac:dyDescent="0.35">
      <c r="A5" s="3"/>
      <c r="B5" s="2"/>
    </row>
    <row r="6" spans="1:5" ht="15.2" customHeight="1" thickTop="1" x14ac:dyDescent="0.25">
      <c r="A6" s="4"/>
      <c r="B6" s="42" t="s">
        <v>29</v>
      </c>
      <c r="C6" s="44" t="s">
        <v>33</v>
      </c>
      <c r="D6" s="44" t="s">
        <v>31</v>
      </c>
      <c r="E6" s="44" t="s">
        <v>32</v>
      </c>
    </row>
    <row r="7" spans="1:5" x14ac:dyDescent="0.25">
      <c r="A7" s="5"/>
      <c r="B7" s="43"/>
      <c r="C7" s="45"/>
      <c r="D7" s="45"/>
      <c r="E7" s="45"/>
    </row>
    <row r="8" spans="1:5" ht="29.1" customHeight="1" x14ac:dyDescent="0.25">
      <c r="A8" s="5"/>
      <c r="B8" s="43"/>
      <c r="C8" s="45"/>
      <c r="D8" s="45"/>
      <c r="E8" s="45"/>
    </row>
    <row r="9" spans="1:5" ht="15.2" thickBot="1" x14ac:dyDescent="0.35">
      <c r="A9" s="6"/>
      <c r="B9" s="26" t="s">
        <v>30</v>
      </c>
      <c r="C9" s="38" t="s">
        <v>30</v>
      </c>
      <c r="D9" s="39" t="s">
        <v>30</v>
      </c>
      <c r="E9" s="38" t="s">
        <v>30</v>
      </c>
    </row>
    <row r="10" spans="1:5" ht="16.5" thickTop="1" x14ac:dyDescent="0.25">
      <c r="A10" s="14" t="s">
        <v>1</v>
      </c>
      <c r="B10" s="8"/>
      <c r="D10" s="28"/>
      <c r="E10" s="27"/>
    </row>
    <row r="11" spans="1:5" x14ac:dyDescent="0.25">
      <c r="A11" s="15" t="s">
        <v>2</v>
      </c>
      <c r="B11" s="9">
        <f>+B14+B15</f>
        <v>1020073000</v>
      </c>
      <c r="C11" s="29"/>
      <c r="D11" s="19"/>
      <c r="E11" s="34">
        <f>+B11</f>
        <v>1020073000</v>
      </c>
    </row>
    <row r="12" spans="1:5" x14ac:dyDescent="0.25">
      <c r="A12" s="16" t="s">
        <v>3</v>
      </c>
      <c r="B12" s="9">
        <f>+B19+B20+B21+B22+B23+B24+B25+B26+B28+B27</f>
        <v>90110892000</v>
      </c>
      <c r="C12" s="31">
        <f>+C24+C27</f>
        <v>3678305352</v>
      </c>
      <c r="D12" s="19">
        <v>0</v>
      </c>
      <c r="E12" s="34">
        <f>+D12+C12+B12</f>
        <v>93789197352</v>
      </c>
    </row>
    <row r="13" spans="1:5" ht="15.75" x14ac:dyDescent="0.25">
      <c r="A13" s="17" t="s">
        <v>4</v>
      </c>
      <c r="B13" s="9"/>
      <c r="C13" s="30"/>
      <c r="D13" s="35"/>
      <c r="E13" s="34"/>
    </row>
    <row r="14" spans="1:5" x14ac:dyDescent="0.25">
      <c r="A14" s="18" t="s">
        <v>28</v>
      </c>
      <c r="B14" s="9">
        <v>631000000</v>
      </c>
      <c r="C14" s="29"/>
      <c r="D14" s="19"/>
      <c r="E14" s="34">
        <f t="shared" ref="E14:E35" si="0">+D14+C14+B14</f>
        <v>631000000</v>
      </c>
    </row>
    <row r="15" spans="1:5" x14ac:dyDescent="0.25">
      <c r="A15" s="20" t="s">
        <v>5</v>
      </c>
      <c r="B15" s="9">
        <f>+B16+B17</f>
        <v>389073000</v>
      </c>
      <c r="C15" s="29"/>
      <c r="D15" s="19"/>
      <c r="E15" s="34">
        <f t="shared" si="0"/>
        <v>389073000</v>
      </c>
    </row>
    <row r="16" spans="1:5" x14ac:dyDescent="0.25">
      <c r="A16" s="19" t="s">
        <v>6</v>
      </c>
      <c r="B16" s="9">
        <v>242073000</v>
      </c>
      <c r="C16" s="29"/>
      <c r="D16" s="19"/>
      <c r="E16" s="34">
        <f t="shared" si="0"/>
        <v>242073000</v>
      </c>
    </row>
    <row r="17" spans="1:5" x14ac:dyDescent="0.25">
      <c r="A17" s="19" t="s">
        <v>7</v>
      </c>
      <c r="B17" s="9">
        <v>147000000</v>
      </c>
      <c r="C17" s="29"/>
      <c r="D17" s="19"/>
      <c r="E17" s="34">
        <f t="shared" si="0"/>
        <v>147000000</v>
      </c>
    </row>
    <row r="18" spans="1:5" ht="15.75" x14ac:dyDescent="0.25">
      <c r="A18" s="21" t="s">
        <v>8</v>
      </c>
      <c r="B18" s="9"/>
      <c r="C18" s="29"/>
      <c r="D18" s="19"/>
      <c r="E18" s="34"/>
    </row>
    <row r="19" spans="1:5" x14ac:dyDescent="0.25">
      <c r="A19" s="22" t="s">
        <v>9</v>
      </c>
      <c r="B19" s="9">
        <f>SUM('[1]1:15'!C26)</f>
        <v>36910000000</v>
      </c>
      <c r="C19" s="29"/>
      <c r="D19" s="19"/>
      <c r="E19" s="34">
        <f t="shared" si="0"/>
        <v>36910000000</v>
      </c>
    </row>
    <row r="20" spans="1:5" x14ac:dyDescent="0.25">
      <c r="A20" s="22" t="s">
        <v>10</v>
      </c>
      <c r="B20" s="9">
        <f>SUM('[1]1:15'!C28)</f>
        <v>7500000000</v>
      </c>
      <c r="C20" s="29"/>
      <c r="D20" s="19"/>
      <c r="E20" s="34">
        <f t="shared" si="0"/>
        <v>7500000000</v>
      </c>
    </row>
    <row r="21" spans="1:5" x14ac:dyDescent="0.25">
      <c r="A21" s="22" t="s">
        <v>11</v>
      </c>
      <c r="B21" s="9">
        <f>SUM('[1]1:15'!C29)</f>
        <v>2326000000</v>
      </c>
      <c r="C21" s="29"/>
      <c r="D21" s="19"/>
      <c r="E21" s="34">
        <f t="shared" si="0"/>
        <v>2326000000</v>
      </c>
    </row>
    <row r="22" spans="1:5" x14ac:dyDescent="0.25">
      <c r="A22" s="19" t="s">
        <v>12</v>
      </c>
      <c r="B22" s="9">
        <f>SUM('[1]1:15'!C31)</f>
        <v>9800000000</v>
      </c>
      <c r="C22" s="29"/>
      <c r="D22" s="19"/>
      <c r="E22" s="34">
        <f t="shared" si="0"/>
        <v>9800000000</v>
      </c>
    </row>
    <row r="23" spans="1:5" x14ac:dyDescent="0.25">
      <c r="A23" s="19" t="s">
        <v>13</v>
      </c>
      <c r="B23" s="9">
        <f>SUM('[1]1:15'!C32)</f>
        <v>20490000000</v>
      </c>
      <c r="C23" s="29"/>
      <c r="D23" s="19"/>
      <c r="E23" s="34">
        <f t="shared" si="0"/>
        <v>20490000000</v>
      </c>
    </row>
    <row r="24" spans="1:5" x14ac:dyDescent="0.25">
      <c r="A24" s="22" t="s">
        <v>14</v>
      </c>
      <c r="B24" s="9">
        <v>4748829000</v>
      </c>
      <c r="C24" s="31">
        <v>3141747888</v>
      </c>
      <c r="D24" s="19"/>
      <c r="E24" s="34">
        <f t="shared" si="0"/>
        <v>7890576888</v>
      </c>
    </row>
    <row r="25" spans="1:5" x14ac:dyDescent="0.25">
      <c r="A25" s="22" t="s">
        <v>15</v>
      </c>
      <c r="B25" s="9">
        <f>SUM('[1]1:15'!C34)</f>
        <v>500000000</v>
      </c>
      <c r="C25" s="19"/>
      <c r="D25" s="19"/>
      <c r="E25" s="34">
        <f t="shared" si="0"/>
        <v>500000000</v>
      </c>
    </row>
    <row r="26" spans="1:5" x14ac:dyDescent="0.25">
      <c r="A26" s="23" t="s">
        <v>16</v>
      </c>
      <c r="B26" s="9">
        <f>SUM('[1]1:15'!C36)</f>
        <v>3713000000</v>
      </c>
      <c r="C26" s="29"/>
      <c r="D26" s="19"/>
      <c r="E26" s="34">
        <f t="shared" si="0"/>
        <v>3713000000</v>
      </c>
    </row>
    <row r="27" spans="1:5" x14ac:dyDescent="0.25">
      <c r="A27" s="22" t="s">
        <v>17</v>
      </c>
      <c r="B27" s="9">
        <v>3873063000</v>
      </c>
      <c r="C27" s="31">
        <v>536557464</v>
      </c>
      <c r="D27" s="19"/>
      <c r="E27" s="34">
        <f t="shared" si="0"/>
        <v>4409620464</v>
      </c>
    </row>
    <row r="28" spans="1:5" x14ac:dyDescent="0.25">
      <c r="A28" s="22" t="s">
        <v>18</v>
      </c>
      <c r="B28" s="9">
        <v>250000000</v>
      </c>
      <c r="C28" s="29"/>
      <c r="D28" s="19"/>
      <c r="E28" s="34">
        <f t="shared" si="0"/>
        <v>250000000</v>
      </c>
    </row>
    <row r="29" spans="1:5" ht="15.75" x14ac:dyDescent="0.25">
      <c r="A29" s="24" t="s">
        <v>19</v>
      </c>
      <c r="B29" s="9"/>
      <c r="C29" s="29"/>
      <c r="D29" s="19"/>
      <c r="E29" s="34"/>
    </row>
    <row r="30" spans="1:5" x14ac:dyDescent="0.25">
      <c r="A30" s="22" t="s">
        <v>20</v>
      </c>
      <c r="B30" s="9">
        <v>2273054000</v>
      </c>
      <c r="C30" s="31">
        <v>112511000</v>
      </c>
      <c r="D30" s="19"/>
      <c r="E30" s="34">
        <f t="shared" si="0"/>
        <v>2385565000</v>
      </c>
    </row>
    <row r="31" spans="1:5" x14ac:dyDescent="0.25">
      <c r="A31" s="22" t="s">
        <v>27</v>
      </c>
      <c r="B31" s="9">
        <v>840839400</v>
      </c>
      <c r="C31" s="31">
        <v>38253740</v>
      </c>
      <c r="D31" s="19"/>
      <c r="E31" s="34">
        <f t="shared" si="0"/>
        <v>879093140</v>
      </c>
    </row>
    <row r="32" spans="1:5" x14ac:dyDescent="0.25">
      <c r="A32" s="22" t="s">
        <v>21</v>
      </c>
      <c r="B32" s="9">
        <v>22697600</v>
      </c>
      <c r="C32" s="31">
        <v>885110</v>
      </c>
      <c r="D32" s="19"/>
      <c r="E32" s="34">
        <f t="shared" si="0"/>
        <v>23582710</v>
      </c>
    </row>
    <row r="33" spans="1:7" x14ac:dyDescent="0.25">
      <c r="A33" s="22" t="s">
        <v>22</v>
      </c>
      <c r="B33" s="9">
        <v>2269585000</v>
      </c>
      <c r="C33" s="31">
        <v>88511000</v>
      </c>
      <c r="D33" s="19"/>
      <c r="E33" s="34">
        <f t="shared" si="0"/>
        <v>2358096000</v>
      </c>
    </row>
    <row r="34" spans="1:7" x14ac:dyDescent="0.25">
      <c r="A34" s="18" t="s">
        <v>23</v>
      </c>
      <c r="B34" s="9">
        <v>2638212000</v>
      </c>
      <c r="C34" s="31">
        <v>3217248025</v>
      </c>
      <c r="D34" s="19"/>
      <c r="E34" s="34">
        <f t="shared" si="0"/>
        <v>5855460025</v>
      </c>
    </row>
    <row r="35" spans="1:7" ht="15.75" thickBot="1" x14ac:dyDescent="0.3">
      <c r="A35" s="25" t="s">
        <v>24</v>
      </c>
      <c r="B35" s="10">
        <v>256160000</v>
      </c>
      <c r="C35" s="32">
        <v>96599614</v>
      </c>
      <c r="D35" s="36"/>
      <c r="E35" s="37">
        <f t="shared" si="0"/>
        <v>352759614</v>
      </c>
      <c r="G35" s="33"/>
    </row>
    <row r="36" spans="1:7" ht="15.75" thickTop="1" x14ac:dyDescent="0.25">
      <c r="C36" s="33"/>
      <c r="G36" s="33"/>
    </row>
  </sheetData>
  <mergeCells count="4">
    <mergeCell ref="B6:B8"/>
    <mergeCell ref="C6:C8"/>
    <mergeCell ref="D6:D8"/>
    <mergeCell ref="E6:E8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sqref="A1:XFD1048576"/>
    </sheetView>
  </sheetViews>
  <sheetFormatPr defaultRowHeight="15" x14ac:dyDescent="0.25"/>
  <cols>
    <col min="1" max="1" width="82.7109375" customWidth="1"/>
    <col min="2" max="2" width="16.7109375" customWidth="1"/>
    <col min="3" max="3" width="22" customWidth="1"/>
    <col min="4" max="4" width="17.28515625" customWidth="1"/>
    <col min="5" max="5" width="14.28515625" customWidth="1"/>
    <col min="7" max="7" width="10.85546875" bestFit="1" customWidth="1"/>
  </cols>
  <sheetData>
    <row r="1" spans="1:5" ht="14.65" x14ac:dyDescent="0.3">
      <c r="A1" s="1"/>
      <c r="B1" s="2"/>
    </row>
    <row r="2" spans="1:5" ht="19.5" x14ac:dyDescent="0.3">
      <c r="A2" s="13" t="s">
        <v>0</v>
      </c>
      <c r="B2" s="12"/>
    </row>
    <row r="3" spans="1:5" ht="14.65" x14ac:dyDescent="0.3">
      <c r="B3" s="2"/>
    </row>
    <row r="4" spans="1:5" ht="18" x14ac:dyDescent="0.25">
      <c r="A4" s="11" t="s">
        <v>25</v>
      </c>
      <c r="B4" s="11"/>
    </row>
    <row r="5" spans="1:5" ht="18.399999999999999" thickBot="1" x14ac:dyDescent="0.35">
      <c r="A5" s="3"/>
      <c r="B5" s="2"/>
    </row>
    <row r="6" spans="1:5" ht="15.75" thickTop="1" x14ac:dyDescent="0.25">
      <c r="A6" s="4"/>
      <c r="B6" s="42" t="s">
        <v>29</v>
      </c>
      <c r="C6" s="44" t="s">
        <v>33</v>
      </c>
      <c r="D6" s="44" t="s">
        <v>31</v>
      </c>
      <c r="E6" s="44" t="s">
        <v>32</v>
      </c>
    </row>
    <row r="7" spans="1:5" x14ac:dyDescent="0.25">
      <c r="A7" s="5"/>
      <c r="B7" s="43"/>
      <c r="C7" s="45"/>
      <c r="D7" s="45"/>
      <c r="E7" s="45"/>
    </row>
    <row r="8" spans="1:5" x14ac:dyDescent="0.25">
      <c r="A8" s="5"/>
      <c r="B8" s="43"/>
      <c r="C8" s="45"/>
      <c r="D8" s="45"/>
      <c r="E8" s="45"/>
    </row>
    <row r="9" spans="1:5" ht="15.2" thickBot="1" x14ac:dyDescent="0.35">
      <c r="A9" s="6"/>
      <c r="B9" s="26" t="s">
        <v>34</v>
      </c>
      <c r="C9" s="38" t="s">
        <v>34</v>
      </c>
      <c r="D9" s="39" t="s">
        <v>34</v>
      </c>
      <c r="E9" s="38" t="s">
        <v>34</v>
      </c>
    </row>
    <row r="10" spans="1:5" ht="16.5" thickTop="1" x14ac:dyDescent="0.25">
      <c r="A10" s="14" t="s">
        <v>1</v>
      </c>
      <c r="B10" s="8"/>
      <c r="D10" s="28"/>
      <c r="E10" s="27"/>
    </row>
    <row r="11" spans="1:5" x14ac:dyDescent="0.25">
      <c r="A11" s="15" t="s">
        <v>2</v>
      </c>
      <c r="B11" s="9">
        <f>+B14+B15</f>
        <v>2977118000</v>
      </c>
      <c r="C11" s="29"/>
      <c r="D11" s="19"/>
      <c r="E11" s="34">
        <f>+B11</f>
        <v>2977118000</v>
      </c>
    </row>
    <row r="12" spans="1:5" x14ac:dyDescent="0.25">
      <c r="A12" s="16" t="s">
        <v>3</v>
      </c>
      <c r="B12" s="9">
        <f>+B19+B20+B21+B22+B23+B24+B25+B26+B28+B27</f>
        <v>90363350720</v>
      </c>
      <c r="C12" s="31">
        <f>+C24+C27+C19</f>
        <v>4029569123</v>
      </c>
      <c r="D12" s="40">
        <f>+D27</f>
        <v>385800</v>
      </c>
      <c r="E12" s="34">
        <f>+D12+C12+B12</f>
        <v>94393305643</v>
      </c>
    </row>
    <row r="13" spans="1:5" ht="15.75" x14ac:dyDescent="0.25">
      <c r="A13" s="17" t="s">
        <v>4</v>
      </c>
      <c r="B13" s="9"/>
      <c r="C13" s="30"/>
      <c r="D13" s="35"/>
      <c r="E13" s="34"/>
    </row>
    <row r="14" spans="1:5" x14ac:dyDescent="0.25">
      <c r="A14" s="18" t="s">
        <v>28</v>
      </c>
      <c r="B14" s="9">
        <v>631000000</v>
      </c>
      <c r="C14" s="29"/>
      <c r="D14" s="19"/>
      <c r="E14" s="34">
        <f t="shared" ref="E14:E35" si="0">+D14+C14+B14</f>
        <v>631000000</v>
      </c>
    </row>
    <row r="15" spans="1:5" x14ac:dyDescent="0.25">
      <c r="A15" s="20" t="s">
        <v>5</v>
      </c>
      <c r="B15" s="9">
        <f>+B16+B17</f>
        <v>2346118000</v>
      </c>
      <c r="C15" s="29"/>
      <c r="D15" s="19"/>
      <c r="E15" s="34">
        <f t="shared" si="0"/>
        <v>2346118000</v>
      </c>
    </row>
    <row r="16" spans="1:5" x14ac:dyDescent="0.25">
      <c r="A16" s="19" t="s">
        <v>6</v>
      </c>
      <c r="B16" s="9">
        <v>2199118000</v>
      </c>
      <c r="C16" s="29"/>
      <c r="D16" s="19"/>
      <c r="E16" s="34">
        <f t="shared" si="0"/>
        <v>2199118000</v>
      </c>
    </row>
    <row r="17" spans="1:5" x14ac:dyDescent="0.25">
      <c r="A17" s="19" t="s">
        <v>7</v>
      </c>
      <c r="B17" s="9">
        <v>147000000</v>
      </c>
      <c r="C17" s="29"/>
      <c r="D17" s="19"/>
      <c r="E17" s="34">
        <f t="shared" si="0"/>
        <v>147000000</v>
      </c>
    </row>
    <row r="18" spans="1:5" ht="15.75" x14ac:dyDescent="0.25">
      <c r="A18" s="21" t="s">
        <v>8</v>
      </c>
      <c r="B18" s="9"/>
      <c r="C18" s="29"/>
      <c r="D18" s="19"/>
      <c r="E18" s="34"/>
    </row>
    <row r="19" spans="1:5" x14ac:dyDescent="0.25">
      <c r="A19" s="22" t="s">
        <v>9</v>
      </c>
      <c r="B19" s="9">
        <v>37153000000</v>
      </c>
      <c r="C19" s="31">
        <v>200000000</v>
      </c>
      <c r="D19" s="19"/>
      <c r="E19" s="34">
        <f t="shared" si="0"/>
        <v>37353000000</v>
      </c>
    </row>
    <row r="20" spans="1:5" x14ac:dyDescent="0.25">
      <c r="A20" s="22" t="s">
        <v>10</v>
      </c>
      <c r="B20" s="9">
        <f>SUM('[1]1:15'!C28)</f>
        <v>7500000000</v>
      </c>
      <c r="C20" s="29"/>
      <c r="D20" s="19"/>
      <c r="E20" s="34">
        <f t="shared" si="0"/>
        <v>7500000000</v>
      </c>
    </row>
    <row r="21" spans="1:5" x14ac:dyDescent="0.25">
      <c r="A21" s="22" t="s">
        <v>11</v>
      </c>
      <c r="B21" s="9">
        <f>SUM('[1]1:15'!C29)</f>
        <v>2326000000</v>
      </c>
      <c r="C21" s="29"/>
      <c r="D21" s="19"/>
      <c r="E21" s="34">
        <f t="shared" si="0"/>
        <v>2326000000</v>
      </c>
    </row>
    <row r="22" spans="1:5" x14ac:dyDescent="0.25">
      <c r="A22" s="19" t="s">
        <v>12</v>
      </c>
      <c r="B22" s="9">
        <f>SUM('[1]1:15'!C31)</f>
        <v>9800000000</v>
      </c>
      <c r="C22" s="29"/>
      <c r="D22" s="19"/>
      <c r="E22" s="34">
        <f t="shared" si="0"/>
        <v>9800000000</v>
      </c>
    </row>
    <row r="23" spans="1:5" x14ac:dyDescent="0.25">
      <c r="A23" s="19" t="s">
        <v>13</v>
      </c>
      <c r="B23" s="9">
        <f>SUM('[1]1:15'!C32)</f>
        <v>20490000000</v>
      </c>
      <c r="C23" s="29"/>
      <c r="D23" s="19"/>
      <c r="E23" s="34">
        <f t="shared" si="0"/>
        <v>20490000000</v>
      </c>
    </row>
    <row r="24" spans="1:5" x14ac:dyDescent="0.25">
      <c r="A24" s="22" t="s">
        <v>14</v>
      </c>
      <c r="B24" s="9">
        <v>4748829000</v>
      </c>
      <c r="C24" s="31">
        <v>3143014853</v>
      </c>
      <c r="D24" s="19"/>
      <c r="E24" s="34">
        <f t="shared" si="0"/>
        <v>7891843853</v>
      </c>
    </row>
    <row r="25" spans="1:5" x14ac:dyDescent="0.25">
      <c r="A25" s="22" t="s">
        <v>15</v>
      </c>
      <c r="B25" s="9">
        <f>SUM('[1]1:15'!C34)</f>
        <v>500000000</v>
      </c>
      <c r="C25" s="19"/>
      <c r="D25" s="19"/>
      <c r="E25" s="34">
        <f t="shared" si="0"/>
        <v>500000000</v>
      </c>
    </row>
    <row r="26" spans="1:5" x14ac:dyDescent="0.25">
      <c r="A26" s="23" t="s">
        <v>16</v>
      </c>
      <c r="B26" s="9">
        <f>SUM('[1]1:15'!C36)</f>
        <v>3713000000</v>
      </c>
      <c r="C26" s="29"/>
      <c r="D26" s="19"/>
      <c r="E26" s="34">
        <f t="shared" si="0"/>
        <v>3713000000</v>
      </c>
    </row>
    <row r="27" spans="1:5" x14ac:dyDescent="0.25">
      <c r="A27" s="22" t="s">
        <v>17</v>
      </c>
      <c r="B27" s="9">
        <v>3882521720</v>
      </c>
      <c r="C27" s="31">
        <v>686554270</v>
      </c>
      <c r="D27" s="40">
        <v>385800</v>
      </c>
      <c r="E27" s="34">
        <f>+D27+C27+B27</f>
        <v>4569461790</v>
      </c>
    </row>
    <row r="28" spans="1:5" x14ac:dyDescent="0.25">
      <c r="A28" s="22" t="s">
        <v>18</v>
      </c>
      <c r="B28" s="9">
        <v>250000000</v>
      </c>
      <c r="C28" s="29"/>
      <c r="D28" s="19"/>
      <c r="E28" s="34">
        <f t="shared" si="0"/>
        <v>250000000</v>
      </c>
    </row>
    <row r="29" spans="1:5" ht="15.75" x14ac:dyDescent="0.25">
      <c r="A29" s="24" t="s">
        <v>19</v>
      </c>
      <c r="B29" s="9"/>
      <c r="C29" s="29"/>
      <c r="D29" s="19"/>
      <c r="E29" s="34"/>
    </row>
    <row r="30" spans="1:5" x14ac:dyDescent="0.25">
      <c r="A30" s="22" t="s">
        <v>20</v>
      </c>
      <c r="B30" s="9">
        <v>2319652310</v>
      </c>
      <c r="C30" s="31">
        <v>205123330</v>
      </c>
      <c r="D30" s="19"/>
      <c r="E30" s="34">
        <f t="shared" si="0"/>
        <v>2524775640</v>
      </c>
    </row>
    <row r="31" spans="1:5" x14ac:dyDescent="0.25">
      <c r="A31" s="22" t="s">
        <v>27</v>
      </c>
      <c r="B31" s="9">
        <v>1031682826</v>
      </c>
      <c r="C31" s="31">
        <v>269741933</v>
      </c>
      <c r="D31" s="19"/>
      <c r="E31" s="34">
        <f t="shared" si="0"/>
        <v>1301424759</v>
      </c>
    </row>
    <row r="32" spans="1:5" x14ac:dyDescent="0.25">
      <c r="A32" s="22" t="s">
        <v>21</v>
      </c>
      <c r="B32" s="9">
        <v>23163584</v>
      </c>
      <c r="C32" s="31">
        <v>1811234</v>
      </c>
      <c r="D32" s="19"/>
      <c r="E32" s="34">
        <f t="shared" si="0"/>
        <v>24974818</v>
      </c>
    </row>
    <row r="33" spans="1:7" x14ac:dyDescent="0.25">
      <c r="A33" s="22" t="s">
        <v>22</v>
      </c>
      <c r="B33" s="9">
        <v>2316183310</v>
      </c>
      <c r="C33" s="31">
        <v>181123330</v>
      </c>
      <c r="D33" s="19"/>
      <c r="E33" s="34">
        <f t="shared" si="0"/>
        <v>2497306640</v>
      </c>
    </row>
    <row r="34" spans="1:7" x14ac:dyDescent="0.25">
      <c r="A34" s="18" t="s">
        <v>23</v>
      </c>
      <c r="B34" s="9">
        <v>2638212000</v>
      </c>
      <c r="C34" s="31">
        <v>3344220018</v>
      </c>
      <c r="D34" s="19"/>
      <c r="E34" s="34">
        <f t="shared" si="0"/>
        <v>5982432018</v>
      </c>
    </row>
    <row r="35" spans="1:7" ht="15.75" thickBot="1" x14ac:dyDescent="0.3">
      <c r="A35" s="25" t="s">
        <v>24</v>
      </c>
      <c r="B35" s="10">
        <v>247498000</v>
      </c>
      <c r="C35" s="32">
        <v>111091746</v>
      </c>
      <c r="D35" s="36"/>
      <c r="E35" s="37">
        <f t="shared" si="0"/>
        <v>358589746</v>
      </c>
      <c r="G35" s="33"/>
    </row>
    <row r="36" spans="1:7" ht="15.75" thickTop="1" x14ac:dyDescent="0.25">
      <c r="C36" s="33"/>
      <c r="G36" s="33"/>
    </row>
  </sheetData>
  <mergeCells count="4">
    <mergeCell ref="B6:B8"/>
    <mergeCell ref="C6:C8"/>
    <mergeCell ref="D6:D8"/>
    <mergeCell ref="E6:E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B34" sqref="B34"/>
    </sheetView>
  </sheetViews>
  <sheetFormatPr defaultRowHeight="15" x14ac:dyDescent="0.25"/>
  <cols>
    <col min="1" max="1" width="82.7109375" customWidth="1"/>
    <col min="2" max="2" width="16.7109375" customWidth="1"/>
    <col min="3" max="3" width="22" customWidth="1"/>
    <col min="4" max="4" width="17.28515625" customWidth="1"/>
    <col min="5" max="5" width="14.28515625" customWidth="1"/>
    <col min="7" max="7" width="10.85546875" bestFit="1" customWidth="1"/>
  </cols>
  <sheetData>
    <row r="1" spans="1:5" x14ac:dyDescent="0.25">
      <c r="A1" s="1"/>
      <c r="B1" s="2"/>
    </row>
    <row r="2" spans="1:5" ht="19.5" x14ac:dyDescent="0.3">
      <c r="A2" s="13" t="s">
        <v>0</v>
      </c>
      <c r="B2" s="12"/>
    </row>
    <row r="3" spans="1:5" x14ac:dyDescent="0.25">
      <c r="B3" s="2"/>
    </row>
    <row r="4" spans="1:5" ht="18" x14ac:dyDescent="0.25">
      <c r="A4" s="11" t="s">
        <v>25</v>
      </c>
      <c r="B4" s="11"/>
    </row>
    <row r="5" spans="1:5" ht="18.75" thickBot="1" x14ac:dyDescent="0.3">
      <c r="A5" s="3"/>
      <c r="B5" s="2"/>
    </row>
    <row r="6" spans="1:5" ht="15.75" thickTop="1" x14ac:dyDescent="0.25">
      <c r="A6" s="4"/>
      <c r="B6" s="42" t="s">
        <v>29</v>
      </c>
      <c r="C6" s="44" t="s">
        <v>33</v>
      </c>
      <c r="D6" s="44" t="s">
        <v>31</v>
      </c>
      <c r="E6" s="44" t="s">
        <v>32</v>
      </c>
    </row>
    <row r="7" spans="1:5" x14ac:dyDescent="0.25">
      <c r="A7" s="5"/>
      <c r="B7" s="43"/>
      <c r="C7" s="45"/>
      <c r="D7" s="45"/>
      <c r="E7" s="45"/>
    </row>
    <row r="8" spans="1:5" x14ac:dyDescent="0.25">
      <c r="A8" s="5"/>
      <c r="B8" s="43"/>
      <c r="C8" s="45"/>
      <c r="D8" s="45"/>
      <c r="E8" s="45"/>
    </row>
    <row r="9" spans="1:5" ht="15.75" thickBot="1" x14ac:dyDescent="0.3">
      <c r="A9" s="6"/>
      <c r="B9" s="26" t="s">
        <v>35</v>
      </c>
      <c r="C9" s="38" t="s">
        <v>35</v>
      </c>
      <c r="D9" s="39" t="s">
        <v>35</v>
      </c>
      <c r="E9" s="38" t="s">
        <v>35</v>
      </c>
    </row>
    <row r="10" spans="1:5" ht="16.5" thickTop="1" x14ac:dyDescent="0.25">
      <c r="A10" s="14" t="s">
        <v>1</v>
      </c>
      <c r="B10" s="8"/>
      <c r="D10" s="28"/>
      <c r="E10" s="27"/>
    </row>
    <row r="11" spans="1:5" x14ac:dyDescent="0.25">
      <c r="A11" s="15" t="s">
        <v>2</v>
      </c>
      <c r="B11" s="9">
        <v>3177380000</v>
      </c>
      <c r="C11" s="29"/>
      <c r="D11" s="19"/>
      <c r="E11" s="34">
        <f>+B11</f>
        <v>3177380000</v>
      </c>
    </row>
    <row r="12" spans="1:5" x14ac:dyDescent="0.25">
      <c r="A12" s="16" t="s">
        <v>3</v>
      </c>
      <c r="B12" s="9">
        <v>90648484720</v>
      </c>
      <c r="C12" s="31">
        <f>+C19+C20+C24+C27+C28</f>
        <v>6329306672</v>
      </c>
      <c r="D12" s="40">
        <f>+D27</f>
        <v>385800</v>
      </c>
      <c r="E12" s="34">
        <f>+D12+C12+B12</f>
        <v>96978177192</v>
      </c>
    </row>
    <row r="13" spans="1:5" ht="15.75" x14ac:dyDescent="0.25">
      <c r="A13" s="17" t="s">
        <v>4</v>
      </c>
      <c r="B13" s="9"/>
      <c r="C13" s="30"/>
      <c r="D13" s="35"/>
      <c r="E13" s="34"/>
    </row>
    <row r="14" spans="1:5" x14ac:dyDescent="0.25">
      <c r="A14" s="18" t="s">
        <v>28</v>
      </c>
      <c r="B14" s="9">
        <v>631000000</v>
      </c>
      <c r="C14" s="29"/>
      <c r="D14" s="19"/>
      <c r="E14" s="34">
        <f t="shared" ref="E14:E35" si="0">+D14+C14+B14</f>
        <v>631000000</v>
      </c>
    </row>
    <row r="15" spans="1:5" x14ac:dyDescent="0.25">
      <c r="A15" s="20" t="s">
        <v>5</v>
      </c>
      <c r="B15" s="9">
        <v>2546380000</v>
      </c>
      <c r="C15" s="31"/>
      <c r="D15" s="19"/>
      <c r="E15" s="34">
        <f t="shared" si="0"/>
        <v>2546380000</v>
      </c>
    </row>
    <row r="16" spans="1:5" x14ac:dyDescent="0.25">
      <c r="A16" s="19" t="s">
        <v>6</v>
      </c>
      <c r="B16" s="9">
        <v>2399380000</v>
      </c>
      <c r="C16" s="31"/>
      <c r="D16" s="19"/>
      <c r="E16" s="34">
        <f t="shared" si="0"/>
        <v>2399380000</v>
      </c>
    </row>
    <row r="17" spans="1:5" x14ac:dyDescent="0.25">
      <c r="A17" s="19" t="s">
        <v>7</v>
      </c>
      <c r="B17" s="9">
        <v>147000000</v>
      </c>
      <c r="C17" s="31"/>
      <c r="D17" s="19"/>
      <c r="E17" s="34">
        <f t="shared" si="0"/>
        <v>147000000</v>
      </c>
    </row>
    <row r="18" spans="1:5" ht="15.75" x14ac:dyDescent="0.25">
      <c r="A18" s="21" t="s">
        <v>8</v>
      </c>
      <c r="B18" s="9"/>
      <c r="C18" s="31"/>
      <c r="D18" s="19"/>
      <c r="E18" s="34"/>
    </row>
    <row r="19" spans="1:5" x14ac:dyDescent="0.25">
      <c r="A19" s="22" t="s">
        <v>9</v>
      </c>
      <c r="B19" s="9">
        <v>37153000000</v>
      </c>
      <c r="C19" s="31">
        <v>200000000</v>
      </c>
      <c r="D19" s="19"/>
      <c r="E19" s="34">
        <f t="shared" si="0"/>
        <v>37353000000</v>
      </c>
    </row>
    <row r="20" spans="1:5" x14ac:dyDescent="0.25">
      <c r="A20" s="22" t="s">
        <v>10</v>
      </c>
      <c r="B20" s="9">
        <v>8250000000</v>
      </c>
      <c r="C20" s="31">
        <v>2000000000</v>
      </c>
      <c r="D20" s="19"/>
      <c r="E20" s="34">
        <f t="shared" si="0"/>
        <v>10250000000</v>
      </c>
    </row>
    <row r="21" spans="1:5" x14ac:dyDescent="0.25">
      <c r="A21" s="22" t="s">
        <v>11</v>
      </c>
      <c r="B21" s="9">
        <v>2094000000</v>
      </c>
      <c r="C21" s="31"/>
      <c r="D21" s="19"/>
      <c r="E21" s="34">
        <f t="shared" si="0"/>
        <v>2094000000</v>
      </c>
    </row>
    <row r="22" spans="1:5" x14ac:dyDescent="0.25">
      <c r="A22" s="19" t="s">
        <v>12</v>
      </c>
      <c r="B22" s="9">
        <v>9800000000</v>
      </c>
      <c r="C22" s="31"/>
      <c r="D22" s="19"/>
      <c r="E22" s="34">
        <f t="shared" si="0"/>
        <v>9800000000</v>
      </c>
    </row>
    <row r="23" spans="1:5" x14ac:dyDescent="0.25">
      <c r="A23" s="19" t="s">
        <v>13</v>
      </c>
      <c r="B23" s="9">
        <v>19972000000</v>
      </c>
      <c r="C23" s="31"/>
      <c r="D23" s="19"/>
      <c r="E23" s="34">
        <f t="shared" si="0"/>
        <v>19972000000</v>
      </c>
    </row>
    <row r="24" spans="1:5" x14ac:dyDescent="0.25">
      <c r="A24" s="22" t="s">
        <v>14</v>
      </c>
      <c r="B24" s="9">
        <v>4748829000</v>
      </c>
      <c r="C24" s="31">
        <v>3143014853</v>
      </c>
      <c r="D24" s="19"/>
      <c r="E24" s="34">
        <f t="shared" si="0"/>
        <v>7891843853</v>
      </c>
    </row>
    <row r="25" spans="1:5" x14ac:dyDescent="0.25">
      <c r="A25" s="22" t="s">
        <v>15</v>
      </c>
      <c r="B25" s="9">
        <f>SUM('[1]1:15'!C34)</f>
        <v>500000000</v>
      </c>
      <c r="C25" s="40"/>
      <c r="D25" s="19"/>
      <c r="E25" s="34">
        <f t="shared" si="0"/>
        <v>500000000</v>
      </c>
    </row>
    <row r="26" spans="1:5" x14ac:dyDescent="0.25">
      <c r="A26" s="23" t="s">
        <v>16</v>
      </c>
      <c r="B26" s="9">
        <f>SUM('[1]1:15'!C36)</f>
        <v>3713000000</v>
      </c>
      <c r="C26" s="31"/>
      <c r="D26" s="19"/>
      <c r="E26" s="34">
        <f t="shared" si="0"/>
        <v>3713000000</v>
      </c>
    </row>
    <row r="27" spans="1:5" x14ac:dyDescent="0.25">
      <c r="A27" s="22" t="s">
        <v>17</v>
      </c>
      <c r="B27" s="9">
        <v>4167655720</v>
      </c>
      <c r="C27" s="31">
        <v>859708819</v>
      </c>
      <c r="D27" s="40">
        <v>385800</v>
      </c>
      <c r="E27" s="34">
        <f>+D27+C27+B27</f>
        <v>5027750339</v>
      </c>
    </row>
    <row r="28" spans="1:5" x14ac:dyDescent="0.25">
      <c r="A28" s="22" t="s">
        <v>18</v>
      </c>
      <c r="B28" s="9">
        <v>250000000</v>
      </c>
      <c r="C28" s="31">
        <v>126583000</v>
      </c>
      <c r="D28" s="19"/>
      <c r="E28" s="34">
        <f t="shared" si="0"/>
        <v>376583000</v>
      </c>
    </row>
    <row r="29" spans="1:5" ht="15.75" x14ac:dyDescent="0.25">
      <c r="A29" s="24" t="s">
        <v>19</v>
      </c>
      <c r="B29" s="9"/>
      <c r="C29" s="31"/>
      <c r="D29" s="19"/>
      <c r="E29" s="34"/>
    </row>
    <row r="30" spans="1:5" x14ac:dyDescent="0.25">
      <c r="A30" s="22" t="s">
        <v>20</v>
      </c>
      <c r="B30" s="9">
        <v>2350642310</v>
      </c>
      <c r="C30" s="31">
        <v>205123330</v>
      </c>
      <c r="D30" s="19"/>
      <c r="E30" s="34">
        <f t="shared" si="0"/>
        <v>2555765640</v>
      </c>
    </row>
    <row r="31" spans="1:5" x14ac:dyDescent="0.25">
      <c r="A31" s="22" t="s">
        <v>27</v>
      </c>
      <c r="B31" s="9">
        <v>1032723226</v>
      </c>
      <c r="C31" s="31">
        <v>279238133</v>
      </c>
      <c r="D31" s="19"/>
      <c r="E31" s="34">
        <f t="shared" si="0"/>
        <v>1311961359</v>
      </c>
    </row>
    <row r="32" spans="1:5" x14ac:dyDescent="0.25">
      <c r="A32" s="22" t="s">
        <v>21</v>
      </c>
      <c r="B32" s="9">
        <v>23192184</v>
      </c>
      <c r="C32" s="31">
        <v>2090534</v>
      </c>
      <c r="D32" s="19"/>
      <c r="E32" s="34">
        <f t="shared" si="0"/>
        <v>25282718</v>
      </c>
    </row>
    <row r="33" spans="1:7" x14ac:dyDescent="0.25">
      <c r="A33" s="22" t="s">
        <v>22</v>
      </c>
      <c r="B33" s="9">
        <v>2346973310</v>
      </c>
      <c r="C33" s="31">
        <v>181123330</v>
      </c>
      <c r="D33" s="19"/>
      <c r="E33" s="34">
        <f t="shared" si="0"/>
        <v>2528096640</v>
      </c>
    </row>
    <row r="34" spans="1:7" x14ac:dyDescent="0.25">
      <c r="A34" s="18" t="s">
        <v>23</v>
      </c>
      <c r="B34" s="9">
        <v>2898853000</v>
      </c>
      <c r="C34" s="31">
        <v>3345650129</v>
      </c>
      <c r="D34" s="19"/>
      <c r="E34" s="34">
        <f t="shared" si="0"/>
        <v>6244503129</v>
      </c>
    </row>
    <row r="35" spans="1:7" ht="15.75" thickBot="1" x14ac:dyDescent="0.3">
      <c r="A35" s="25" t="s">
        <v>24</v>
      </c>
      <c r="B35" s="10">
        <v>476836000</v>
      </c>
      <c r="C35" s="32">
        <v>119048109</v>
      </c>
      <c r="D35" s="36"/>
      <c r="E35" s="37">
        <f t="shared" si="0"/>
        <v>595884109</v>
      </c>
      <c r="G35" s="33"/>
    </row>
    <row r="36" spans="1:7" ht="15.75" thickTop="1" x14ac:dyDescent="0.25">
      <c r="C36" s="33"/>
      <c r="G36" s="33"/>
    </row>
    <row r="37" spans="1:7" x14ac:dyDescent="0.25">
      <c r="C37" s="33"/>
    </row>
    <row r="38" spans="1:7" x14ac:dyDescent="0.25">
      <c r="C38" s="33"/>
    </row>
  </sheetData>
  <mergeCells count="4">
    <mergeCell ref="B6:B8"/>
    <mergeCell ref="C6:C8"/>
    <mergeCell ref="D6:D8"/>
    <mergeCell ref="E6:E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A2" sqref="A2"/>
    </sheetView>
  </sheetViews>
  <sheetFormatPr defaultRowHeight="15" x14ac:dyDescent="0.25"/>
  <cols>
    <col min="1" max="1" width="82.7109375" customWidth="1"/>
    <col min="2" max="2" width="22.85546875" customWidth="1"/>
    <col min="3" max="3" width="24.140625" customWidth="1"/>
    <col min="4" max="4" width="20.28515625" customWidth="1"/>
    <col min="5" max="5" width="18.5703125" customWidth="1"/>
    <col min="7" max="7" width="10.85546875" bestFit="1" customWidth="1"/>
    <col min="8" max="8" width="12.28515625" bestFit="1" customWidth="1"/>
  </cols>
  <sheetData>
    <row r="1" spans="1:5" x14ac:dyDescent="0.25">
      <c r="A1" s="1"/>
      <c r="B1" s="2"/>
    </row>
    <row r="2" spans="1:5" ht="19.5" x14ac:dyDescent="0.3">
      <c r="A2" s="13" t="s">
        <v>0</v>
      </c>
      <c r="B2" s="12"/>
    </row>
    <row r="3" spans="1:5" x14ac:dyDescent="0.25">
      <c r="B3" s="2"/>
    </row>
    <row r="4" spans="1:5" ht="18" x14ac:dyDescent="0.25">
      <c r="A4" s="11" t="s">
        <v>25</v>
      </c>
      <c r="B4" s="11"/>
    </row>
    <row r="5" spans="1:5" ht="18.75" thickBot="1" x14ac:dyDescent="0.3">
      <c r="A5" s="3"/>
      <c r="B5" s="2"/>
    </row>
    <row r="6" spans="1:5" ht="15.75" thickTop="1" x14ac:dyDescent="0.25">
      <c r="A6" s="4"/>
      <c r="B6" s="42" t="s">
        <v>29</v>
      </c>
      <c r="C6" s="44" t="s">
        <v>33</v>
      </c>
      <c r="D6" s="44" t="s">
        <v>31</v>
      </c>
      <c r="E6" s="44" t="s">
        <v>32</v>
      </c>
    </row>
    <row r="7" spans="1:5" x14ac:dyDescent="0.25">
      <c r="A7" s="5"/>
      <c r="B7" s="43"/>
      <c r="C7" s="45"/>
      <c r="D7" s="45"/>
      <c r="E7" s="45"/>
    </row>
    <row r="8" spans="1:5" ht="40.5" customHeight="1" thickBot="1" x14ac:dyDescent="0.3">
      <c r="A8" s="5"/>
      <c r="B8" s="46"/>
      <c r="C8" s="47"/>
      <c r="D8" s="47"/>
      <c r="E8" s="47"/>
    </row>
    <row r="9" spans="1:5" ht="19.5" customHeight="1" thickTop="1" thickBot="1" x14ac:dyDescent="0.3">
      <c r="A9" s="6"/>
      <c r="B9" s="48" t="s">
        <v>36</v>
      </c>
      <c r="C9" s="49" t="s">
        <v>36</v>
      </c>
      <c r="D9" s="39" t="s">
        <v>36</v>
      </c>
      <c r="E9" s="49" t="s">
        <v>36</v>
      </c>
    </row>
    <row r="10" spans="1:5" ht="16.5" thickTop="1" x14ac:dyDescent="0.25">
      <c r="A10" s="14" t="s">
        <v>1</v>
      </c>
      <c r="B10" s="8"/>
      <c r="D10" s="28"/>
      <c r="E10" s="27"/>
    </row>
    <row r="11" spans="1:5" x14ac:dyDescent="0.25">
      <c r="A11" s="15" t="s">
        <v>2</v>
      </c>
      <c r="B11" s="9">
        <v>3252435000</v>
      </c>
      <c r="C11" s="29"/>
      <c r="D11" s="19"/>
      <c r="E11" s="34">
        <f>+B11</f>
        <v>3252435000</v>
      </c>
    </row>
    <row r="12" spans="1:5" x14ac:dyDescent="0.25">
      <c r="A12" s="16" t="s">
        <v>3</v>
      </c>
      <c r="B12" s="9">
        <v>92462933173</v>
      </c>
      <c r="C12" s="31">
        <f>+C19+C20+C24+C27+C28</f>
        <v>6730910566.7999992</v>
      </c>
      <c r="D12" s="40">
        <f>+D27</f>
        <v>947310.22</v>
      </c>
      <c r="E12" s="34">
        <f>+D12+C12+B12</f>
        <v>99194791050.020004</v>
      </c>
    </row>
    <row r="13" spans="1:5" ht="15.75" x14ac:dyDescent="0.25">
      <c r="A13" s="17" t="s">
        <v>4</v>
      </c>
      <c r="B13" s="9"/>
      <c r="C13" s="30"/>
      <c r="D13" s="35"/>
      <c r="E13" s="34"/>
    </row>
    <row r="14" spans="1:5" x14ac:dyDescent="0.25">
      <c r="A14" s="18" t="s">
        <v>28</v>
      </c>
      <c r="B14" s="9">
        <v>631000000</v>
      </c>
      <c r="C14" s="29"/>
      <c r="D14" s="19"/>
      <c r="E14" s="34">
        <f t="shared" ref="E14:E35" si="0">+D14+C14+B14</f>
        <v>631000000</v>
      </c>
    </row>
    <row r="15" spans="1:5" x14ac:dyDescent="0.25">
      <c r="A15" s="20" t="s">
        <v>5</v>
      </c>
      <c r="B15" s="9">
        <v>2621435000</v>
      </c>
      <c r="C15" s="31"/>
      <c r="D15" s="19"/>
      <c r="E15" s="34">
        <f t="shared" si="0"/>
        <v>2621435000</v>
      </c>
    </row>
    <row r="16" spans="1:5" x14ac:dyDescent="0.25">
      <c r="A16" s="19" t="s">
        <v>6</v>
      </c>
      <c r="B16" s="9">
        <v>2474435000</v>
      </c>
      <c r="C16" s="31"/>
      <c r="D16" s="19"/>
      <c r="E16" s="34">
        <f t="shared" si="0"/>
        <v>2474435000</v>
      </c>
    </row>
    <row r="17" spans="1:8" x14ac:dyDescent="0.25">
      <c r="A17" s="19" t="s">
        <v>7</v>
      </c>
      <c r="B17" s="9">
        <v>147000000</v>
      </c>
      <c r="C17" s="31"/>
      <c r="D17" s="19"/>
      <c r="E17" s="34">
        <f t="shared" si="0"/>
        <v>147000000</v>
      </c>
    </row>
    <row r="18" spans="1:8" ht="15.75" x14ac:dyDescent="0.25">
      <c r="A18" s="21" t="s">
        <v>8</v>
      </c>
      <c r="B18" s="9"/>
      <c r="C18" s="31"/>
      <c r="D18" s="19"/>
      <c r="E18" s="34"/>
    </row>
    <row r="19" spans="1:8" x14ac:dyDescent="0.25">
      <c r="A19" s="22" t="s">
        <v>9</v>
      </c>
      <c r="B19" s="9">
        <v>37819499999.910004</v>
      </c>
      <c r="C19" s="31">
        <v>200000000</v>
      </c>
      <c r="D19" s="19"/>
      <c r="E19" s="34">
        <f t="shared" si="0"/>
        <v>38019499999.910004</v>
      </c>
    </row>
    <row r="20" spans="1:8" x14ac:dyDescent="0.25">
      <c r="A20" s="22" t="s">
        <v>10</v>
      </c>
      <c r="B20" s="9">
        <v>8250000000</v>
      </c>
      <c r="C20" s="31">
        <v>2372415842.3099999</v>
      </c>
      <c r="D20" s="19"/>
      <c r="E20" s="34">
        <f t="shared" si="0"/>
        <v>10622415842.309999</v>
      </c>
      <c r="H20" s="33"/>
    </row>
    <row r="21" spans="1:8" x14ac:dyDescent="0.25">
      <c r="A21" s="22" t="s">
        <v>11</v>
      </c>
      <c r="B21" s="9">
        <v>2094000000</v>
      </c>
      <c r="C21" s="31"/>
      <c r="D21" s="19"/>
      <c r="E21" s="34">
        <f t="shared" si="0"/>
        <v>2094000000</v>
      </c>
    </row>
    <row r="22" spans="1:8" x14ac:dyDescent="0.25">
      <c r="A22" s="19" t="s">
        <v>12</v>
      </c>
      <c r="B22" s="9">
        <v>10770200000</v>
      </c>
      <c r="C22" s="31"/>
      <c r="D22" s="19"/>
      <c r="E22" s="34">
        <f t="shared" si="0"/>
        <v>10770200000</v>
      </c>
    </row>
    <row r="23" spans="1:8" x14ac:dyDescent="0.25">
      <c r="A23" s="19" t="s">
        <v>13</v>
      </c>
      <c r="B23" s="9">
        <v>19957000000</v>
      </c>
      <c r="C23" s="31"/>
      <c r="D23" s="19"/>
      <c r="E23" s="34">
        <f t="shared" si="0"/>
        <v>19957000000</v>
      </c>
    </row>
    <row r="24" spans="1:8" x14ac:dyDescent="0.25">
      <c r="A24" s="22" t="s">
        <v>14</v>
      </c>
      <c r="B24" s="9">
        <v>4837129000</v>
      </c>
      <c r="C24" s="31">
        <v>3143014853</v>
      </c>
      <c r="D24" s="19"/>
      <c r="E24" s="34">
        <f t="shared" si="0"/>
        <v>7980143853</v>
      </c>
    </row>
    <row r="25" spans="1:8" x14ac:dyDescent="0.25">
      <c r="A25" s="22" t="s">
        <v>15</v>
      </c>
      <c r="B25" s="9">
        <v>500000000</v>
      </c>
      <c r="C25" s="40"/>
      <c r="D25" s="19"/>
      <c r="E25" s="34">
        <f t="shared" si="0"/>
        <v>500000000</v>
      </c>
    </row>
    <row r="26" spans="1:8" x14ac:dyDescent="0.25">
      <c r="A26" s="23" t="s">
        <v>16</v>
      </c>
      <c r="B26" s="9">
        <v>3728000000</v>
      </c>
      <c r="C26" s="31"/>
      <c r="D26" s="19"/>
      <c r="E26" s="34">
        <f t="shared" si="0"/>
        <v>3728000000</v>
      </c>
    </row>
    <row r="27" spans="1:8" x14ac:dyDescent="0.25">
      <c r="A27" s="22" t="s">
        <v>17</v>
      </c>
      <c r="B27" s="9">
        <v>4257104173</v>
      </c>
      <c r="C27" s="31">
        <v>888896871.49000001</v>
      </c>
      <c r="D27" s="40">
        <v>947310.22</v>
      </c>
      <c r="E27" s="34">
        <f>+D27+C27+B27</f>
        <v>5146948354.71</v>
      </c>
    </row>
    <row r="28" spans="1:8" x14ac:dyDescent="0.25">
      <c r="A28" s="22" t="s">
        <v>18</v>
      </c>
      <c r="B28" s="9">
        <v>250000000</v>
      </c>
      <c r="C28" s="31">
        <v>126583000</v>
      </c>
      <c r="D28" s="19"/>
      <c r="E28" s="34">
        <f t="shared" si="0"/>
        <v>376583000</v>
      </c>
    </row>
    <row r="29" spans="1:8" ht="15.75" x14ac:dyDescent="0.25">
      <c r="A29" s="24" t="s">
        <v>19</v>
      </c>
      <c r="B29" s="9"/>
      <c r="C29" s="31"/>
      <c r="D29" s="19"/>
      <c r="E29" s="34"/>
    </row>
    <row r="30" spans="1:8" x14ac:dyDescent="0.25">
      <c r="A30" s="22" t="s">
        <v>20</v>
      </c>
      <c r="B30" s="9">
        <v>2405789312</v>
      </c>
      <c r="C30" s="31">
        <v>205309990</v>
      </c>
      <c r="D30" s="19"/>
      <c r="E30" s="34">
        <f t="shared" si="0"/>
        <v>2611099302</v>
      </c>
    </row>
    <row r="31" spans="1:8" x14ac:dyDescent="0.25">
      <c r="A31" s="22" t="s">
        <v>27</v>
      </c>
      <c r="B31" s="9">
        <v>1051473207</v>
      </c>
      <c r="C31" s="31">
        <v>279301598</v>
      </c>
      <c r="D31" s="19"/>
      <c r="E31" s="34">
        <f t="shared" si="0"/>
        <v>1330774805</v>
      </c>
    </row>
    <row r="32" spans="1:8" x14ac:dyDescent="0.25">
      <c r="A32" s="22" t="s">
        <v>21</v>
      </c>
      <c r="B32" s="9">
        <v>23743654</v>
      </c>
      <c r="C32" s="31">
        <v>2092402</v>
      </c>
      <c r="D32" s="19"/>
      <c r="E32" s="34">
        <f t="shared" si="0"/>
        <v>25836056</v>
      </c>
    </row>
    <row r="33" spans="1:7" x14ac:dyDescent="0.25">
      <c r="A33" s="22" t="s">
        <v>22</v>
      </c>
      <c r="B33" s="9">
        <v>2402120312</v>
      </c>
      <c r="C33" s="31">
        <v>181309990</v>
      </c>
      <c r="D33" s="19"/>
      <c r="E33" s="34">
        <f t="shared" si="0"/>
        <v>2583430302</v>
      </c>
    </row>
    <row r="34" spans="1:7" x14ac:dyDescent="0.25">
      <c r="A34" s="18" t="s">
        <v>23</v>
      </c>
      <c r="B34" s="9">
        <v>3053104550</v>
      </c>
      <c r="C34" s="31">
        <v>3345923256</v>
      </c>
      <c r="D34" s="19"/>
      <c r="E34" s="34">
        <f t="shared" si="0"/>
        <v>6399027806</v>
      </c>
    </row>
    <row r="35" spans="1:7" ht="15.75" thickBot="1" x14ac:dyDescent="0.3">
      <c r="A35" s="25" t="s">
        <v>24</v>
      </c>
      <c r="B35" s="10">
        <v>491836000</v>
      </c>
      <c r="C35" s="32">
        <v>140463034.49000001</v>
      </c>
      <c r="D35" s="36"/>
      <c r="E35" s="37">
        <f t="shared" si="0"/>
        <v>632299034.49000001</v>
      </c>
      <c r="G35" s="33"/>
    </row>
    <row r="36" spans="1:7" ht="15.75" thickTop="1" x14ac:dyDescent="0.25">
      <c r="C36" s="33"/>
      <c r="G36" s="33"/>
    </row>
    <row r="37" spans="1:7" x14ac:dyDescent="0.25">
      <c r="C37" s="33"/>
    </row>
    <row r="38" spans="1:7" x14ac:dyDescent="0.25">
      <c r="C38" s="33"/>
    </row>
    <row r="40" spans="1:7" x14ac:dyDescent="0.25">
      <c r="B40" s="41"/>
    </row>
  </sheetData>
  <mergeCells count="4">
    <mergeCell ref="B6:B8"/>
    <mergeCell ref="C6:C8"/>
    <mergeCell ref="D6:D8"/>
    <mergeCell ref="E6:E8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SR 2013</vt:lpstr>
      <vt:lpstr>KR k 31.3.2013</vt:lpstr>
      <vt:lpstr>KR k 30.6.2013</vt:lpstr>
      <vt:lpstr>KR k 30.9.2013</vt:lpstr>
      <vt:lpstr>KR k 31.12.2013 </vt:lpstr>
      <vt:lpstr>'KR k 31.3.2013'!Oblast_tisku</vt:lpstr>
      <vt:lpstr>'SR 2013'!Oblast_tisku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Šárka DiS.</dc:creator>
  <cp:lastModifiedBy>Marfincová Vlasta Ing.</cp:lastModifiedBy>
  <cp:lastPrinted>2013-05-17T07:15:40Z</cp:lastPrinted>
  <dcterms:created xsi:type="dcterms:W3CDTF">2013-03-11T12:08:20Z</dcterms:created>
  <dcterms:modified xsi:type="dcterms:W3CDTF">2014-02-13T13:38:32Z</dcterms:modified>
</cp:coreProperties>
</file>